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46517e5cba5a2f2/Asztali gép/Quick Maths/01_Általános iskola/01_Osztályok/2 osztály/Segédletek/"/>
    </mc:Choice>
  </mc:AlternateContent>
  <xr:revisionPtr revIDLastSave="0" documentId="8_{1B3A60B3-1510-4337-BF3C-01C01DE6F0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orító" sheetId="24" r:id="rId1"/>
    <sheet name="Páros vagy páratlan" sheetId="6" r:id="rId2"/>
    <sheet name="Összeadás" sheetId="1" r:id="rId3"/>
    <sheet name="Kivonás" sheetId="2" r:id="rId4"/>
    <sheet name="Több szám összeadása, kivonása" sheetId="3" r:id="rId5"/>
    <sheet name="Hiányos műveletek" sheetId="12" r:id="rId6"/>
    <sheet name="Szorzás" sheetId="13" r:id="rId7"/>
    <sheet name="Osztás" sheetId="14" r:id="rId8"/>
    <sheet name="Kisebb, nagyobb, vagy egyenlő" sheetId="4" r:id="rId9"/>
    <sheet name="Mennyivel kisebb vagy nagyobb" sheetId="5" r:id="rId10"/>
    <sheet name="Arab szám átírása római számmá" sheetId="7" r:id="rId11"/>
    <sheet name="Római szám átírása arab számmá" sheetId="8" r:id="rId12"/>
    <sheet name="Helyi érték" sheetId="9" r:id="rId13"/>
    <sheet name="Számszomszédok" sheetId="10" r:id="rId14"/>
    <sheet name="Egyes, tízes szomszédok" sheetId="11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4" l="1"/>
  <c r="B20" i="14" s="1"/>
  <c r="D20" i="13" l="1"/>
  <c r="K7" i="11"/>
  <c r="L7" i="11"/>
  <c r="K8" i="11"/>
  <c r="L8" i="11"/>
  <c r="K9" i="11"/>
  <c r="L9" i="11"/>
  <c r="K10" i="11"/>
  <c r="L10" i="11"/>
  <c r="K11" i="11"/>
  <c r="L11" i="11"/>
  <c r="K12" i="11"/>
  <c r="L12" i="11"/>
  <c r="K13" i="11"/>
  <c r="L13" i="11"/>
  <c r="K14" i="11"/>
  <c r="L14" i="11"/>
  <c r="K15" i="11"/>
  <c r="L15" i="11"/>
  <c r="H7" i="11"/>
  <c r="I7" i="11"/>
  <c r="H8" i="11"/>
  <c r="I8" i="11"/>
  <c r="H9" i="11"/>
  <c r="I9" i="11"/>
  <c r="H10" i="11"/>
  <c r="I10" i="11"/>
  <c r="H11" i="11"/>
  <c r="I11" i="11"/>
  <c r="H12" i="11"/>
  <c r="I12" i="11"/>
  <c r="H13" i="11"/>
  <c r="I13" i="11"/>
  <c r="H14" i="11"/>
  <c r="I14" i="11"/>
  <c r="H15" i="11"/>
  <c r="I15" i="11"/>
  <c r="F6" i="4"/>
  <c r="F7" i="4"/>
  <c r="F8" i="4"/>
  <c r="F9" i="4"/>
  <c r="F10" i="4"/>
  <c r="F11" i="4"/>
  <c r="F12" i="4"/>
  <c r="F13" i="4"/>
  <c r="F14" i="4"/>
  <c r="E6" i="4"/>
  <c r="E7" i="4"/>
  <c r="E8" i="4"/>
  <c r="E9" i="4"/>
  <c r="E10" i="4"/>
  <c r="E11" i="4"/>
  <c r="E12" i="4"/>
  <c r="E13" i="4"/>
  <c r="E14" i="4"/>
  <c r="E7" i="6"/>
  <c r="E8" i="6"/>
  <c r="E9" i="6"/>
  <c r="E10" i="6"/>
  <c r="E11" i="6"/>
  <c r="E12" i="6"/>
  <c r="E13" i="6"/>
  <c r="E14" i="6"/>
  <c r="D6" i="6"/>
  <c r="E6" i="6" s="1"/>
  <c r="D7" i="6"/>
  <c r="D8" i="6"/>
  <c r="D9" i="6"/>
  <c r="D10" i="6"/>
  <c r="D11" i="6"/>
  <c r="D12" i="6"/>
  <c r="D13" i="6"/>
  <c r="D14" i="6"/>
  <c r="H4" i="1"/>
  <c r="H5" i="1"/>
  <c r="H6" i="1"/>
  <c r="H7" i="1"/>
  <c r="H8" i="1"/>
  <c r="H9" i="1"/>
  <c r="H10" i="1"/>
  <c r="H11" i="1"/>
  <c r="H12" i="1"/>
  <c r="G4" i="1"/>
  <c r="G5" i="1"/>
  <c r="G6" i="1"/>
  <c r="G7" i="1"/>
  <c r="G8" i="1"/>
  <c r="G9" i="1"/>
  <c r="G10" i="1"/>
  <c r="G11" i="1"/>
  <c r="G12" i="1"/>
  <c r="H4" i="2"/>
  <c r="H5" i="2"/>
  <c r="H6" i="2"/>
  <c r="H7" i="2"/>
  <c r="H8" i="2"/>
  <c r="H9" i="2"/>
  <c r="H10" i="2"/>
  <c r="H11" i="2"/>
  <c r="H12" i="2"/>
  <c r="G4" i="2"/>
  <c r="G5" i="2"/>
  <c r="G6" i="2"/>
  <c r="G7" i="2"/>
  <c r="G8" i="2"/>
  <c r="G9" i="2"/>
  <c r="G10" i="2"/>
  <c r="G11" i="2"/>
  <c r="G12" i="2"/>
  <c r="J4" i="3"/>
  <c r="J5" i="3"/>
  <c r="J6" i="3"/>
  <c r="J7" i="3"/>
  <c r="J8" i="3"/>
  <c r="J9" i="3"/>
  <c r="J10" i="3"/>
  <c r="J11" i="3"/>
  <c r="J12" i="3"/>
  <c r="J13" i="3"/>
  <c r="I4" i="3"/>
  <c r="I5" i="3"/>
  <c r="I6" i="3"/>
  <c r="I7" i="3"/>
  <c r="I8" i="3"/>
  <c r="I9" i="3"/>
  <c r="I10" i="3"/>
  <c r="I11" i="3"/>
  <c r="I12" i="3"/>
  <c r="I3" i="3"/>
  <c r="I12" i="12"/>
  <c r="I13" i="12"/>
  <c r="I14" i="12"/>
  <c r="I15" i="12"/>
  <c r="I16" i="12"/>
  <c r="I17" i="12"/>
  <c r="I18" i="12"/>
  <c r="I19" i="12"/>
  <c r="I20" i="12"/>
  <c r="H12" i="12"/>
  <c r="H13" i="12"/>
  <c r="H14" i="12"/>
  <c r="H15" i="12"/>
  <c r="H16" i="12"/>
  <c r="H17" i="12"/>
  <c r="H18" i="12"/>
  <c r="H19" i="12"/>
  <c r="H20" i="12"/>
  <c r="I46" i="12"/>
  <c r="I47" i="12"/>
  <c r="I48" i="12"/>
  <c r="I49" i="12"/>
  <c r="I50" i="12"/>
  <c r="I51" i="12"/>
  <c r="I52" i="12"/>
  <c r="I53" i="12"/>
  <c r="I54" i="12"/>
  <c r="H46" i="12"/>
  <c r="H47" i="12"/>
  <c r="H48" i="12"/>
  <c r="H49" i="12"/>
  <c r="H50" i="12"/>
  <c r="H51" i="12"/>
  <c r="H52" i="12"/>
  <c r="H53" i="12"/>
  <c r="H54" i="12"/>
  <c r="H4" i="13"/>
  <c r="H5" i="13"/>
  <c r="H6" i="13"/>
  <c r="H7" i="13"/>
  <c r="H8" i="13"/>
  <c r="H9" i="13"/>
  <c r="H10" i="13"/>
  <c r="H11" i="13"/>
  <c r="H12" i="13"/>
  <c r="G4" i="13"/>
  <c r="G5" i="13"/>
  <c r="G6" i="13"/>
  <c r="G7" i="13"/>
  <c r="G8" i="13"/>
  <c r="G9" i="13"/>
  <c r="G10" i="13"/>
  <c r="G11" i="13"/>
  <c r="G12" i="13"/>
  <c r="G4" i="14"/>
  <c r="G5" i="14"/>
  <c r="G6" i="14"/>
  <c r="G7" i="14"/>
  <c r="G8" i="14"/>
  <c r="G9" i="14"/>
  <c r="G10" i="14"/>
  <c r="G11" i="14"/>
  <c r="G12" i="14"/>
  <c r="H4" i="14"/>
  <c r="H5" i="14"/>
  <c r="H6" i="14"/>
  <c r="H7" i="14"/>
  <c r="H8" i="14"/>
  <c r="H9" i="14"/>
  <c r="H10" i="14"/>
  <c r="H11" i="14"/>
  <c r="H12" i="14"/>
  <c r="B22" i="11" l="1"/>
  <c r="B62" i="10"/>
  <c r="F4" i="9" l="1"/>
  <c r="H6" i="11" l="1"/>
  <c r="B31" i="8" l="1"/>
  <c r="B28" i="8"/>
  <c r="L6" i="11" l="1"/>
  <c r="G4" i="9"/>
  <c r="B31" i="7" l="1"/>
  <c r="E37" i="5"/>
  <c r="B37" i="5"/>
  <c r="H3" i="14" l="1"/>
  <c r="G3" i="14"/>
  <c r="B20" i="13"/>
  <c r="H3" i="13"/>
  <c r="G3" i="13"/>
  <c r="I45" i="12"/>
  <c r="H45" i="12"/>
  <c r="F67" i="12"/>
  <c r="B67" i="12"/>
  <c r="F33" i="12"/>
  <c r="D33" i="12"/>
  <c r="C67" i="12"/>
  <c r="F63" i="12"/>
  <c r="B63" i="12"/>
  <c r="C63" i="12"/>
  <c r="I11" i="12"/>
  <c r="H11" i="12"/>
  <c r="C33" i="12"/>
  <c r="C29" i="12"/>
  <c r="F29" i="12"/>
  <c r="D29" i="12"/>
  <c r="H50" i="10"/>
  <c r="F50" i="10"/>
  <c r="K6" i="11"/>
  <c r="I6" i="11"/>
  <c r="J6" i="11"/>
  <c r="J15" i="11"/>
  <c r="J14" i="11"/>
  <c r="J13" i="11"/>
  <c r="J12" i="11"/>
  <c r="J11" i="11"/>
  <c r="J10" i="11"/>
  <c r="J9" i="11"/>
  <c r="J8" i="11"/>
  <c r="J7" i="11"/>
  <c r="H51" i="10"/>
  <c r="H52" i="10"/>
  <c r="H53" i="10"/>
  <c r="H54" i="10"/>
  <c r="H55" i="10"/>
  <c r="H56" i="10"/>
  <c r="H57" i="10"/>
  <c r="H58" i="10"/>
  <c r="H59" i="10"/>
  <c r="F51" i="10"/>
  <c r="F52" i="10"/>
  <c r="F53" i="10"/>
  <c r="F54" i="10"/>
  <c r="F55" i="10"/>
  <c r="F56" i="10"/>
  <c r="F57" i="10"/>
  <c r="F58" i="10"/>
  <c r="F59" i="10"/>
  <c r="H35" i="10"/>
  <c r="G35" i="10"/>
  <c r="F35" i="10"/>
  <c r="G50" i="10"/>
  <c r="G59" i="10"/>
  <c r="G58" i="10"/>
  <c r="G57" i="10"/>
  <c r="G56" i="10"/>
  <c r="G55" i="10"/>
  <c r="G54" i="10"/>
  <c r="G53" i="10"/>
  <c r="G52" i="10"/>
  <c r="G51" i="10"/>
  <c r="B21" i="9"/>
  <c r="G5" i="9"/>
  <c r="H5" i="9"/>
  <c r="G6" i="9"/>
  <c r="H6" i="9"/>
  <c r="G7" i="9"/>
  <c r="H7" i="9"/>
  <c r="G8" i="9"/>
  <c r="H8" i="9"/>
  <c r="G9" i="9"/>
  <c r="H9" i="9"/>
  <c r="G10" i="9"/>
  <c r="H10" i="9"/>
  <c r="G11" i="9"/>
  <c r="H11" i="9"/>
  <c r="G12" i="9"/>
  <c r="H12" i="9"/>
  <c r="G13" i="9"/>
  <c r="H13" i="9"/>
  <c r="H4" i="9"/>
  <c r="F5" i="9"/>
  <c r="F6" i="9"/>
  <c r="F7" i="9"/>
  <c r="F8" i="9"/>
  <c r="F9" i="9"/>
  <c r="F10" i="9"/>
  <c r="F11" i="9"/>
  <c r="F12" i="9"/>
  <c r="F13" i="9"/>
  <c r="H44" i="10"/>
  <c r="G44" i="10"/>
  <c r="F44" i="10"/>
  <c r="H43" i="10"/>
  <c r="G43" i="10"/>
  <c r="F43" i="10"/>
  <c r="H42" i="10"/>
  <c r="G42" i="10"/>
  <c r="F42" i="10"/>
  <c r="H41" i="10"/>
  <c r="G41" i="10"/>
  <c r="F41" i="10"/>
  <c r="H40" i="10"/>
  <c r="G40" i="10"/>
  <c r="F40" i="10"/>
  <c r="H39" i="10"/>
  <c r="G39" i="10"/>
  <c r="F39" i="10"/>
  <c r="H38" i="10"/>
  <c r="G38" i="10"/>
  <c r="F38" i="10"/>
  <c r="H37" i="10"/>
  <c r="G37" i="10"/>
  <c r="F37" i="10"/>
  <c r="H36" i="10"/>
  <c r="G36" i="10"/>
  <c r="F36" i="10"/>
  <c r="H29" i="10"/>
  <c r="G29" i="10"/>
  <c r="F29" i="10"/>
  <c r="H28" i="10"/>
  <c r="G28" i="10"/>
  <c r="F28" i="10"/>
  <c r="H27" i="10"/>
  <c r="G27" i="10"/>
  <c r="F27" i="10"/>
  <c r="H26" i="10"/>
  <c r="G26" i="10"/>
  <c r="F26" i="10"/>
  <c r="H25" i="10"/>
  <c r="G25" i="10"/>
  <c r="F25" i="10"/>
  <c r="H24" i="10"/>
  <c r="G24" i="10"/>
  <c r="F24" i="10"/>
  <c r="H23" i="10"/>
  <c r="G23" i="10"/>
  <c r="F23" i="10"/>
  <c r="H22" i="10"/>
  <c r="G22" i="10"/>
  <c r="F22" i="10"/>
  <c r="H21" i="10"/>
  <c r="G21" i="10"/>
  <c r="F21" i="10"/>
  <c r="H20" i="10"/>
  <c r="G20" i="10"/>
  <c r="F20" i="10"/>
  <c r="H14" i="10"/>
  <c r="G14" i="10"/>
  <c r="F14" i="10"/>
  <c r="H13" i="10"/>
  <c r="G13" i="10"/>
  <c r="F13" i="10"/>
  <c r="H12" i="10"/>
  <c r="G12" i="10"/>
  <c r="F12" i="10"/>
  <c r="H11" i="10"/>
  <c r="G11" i="10"/>
  <c r="F11" i="10"/>
  <c r="H10" i="10"/>
  <c r="G10" i="10"/>
  <c r="F10" i="10"/>
  <c r="H9" i="10"/>
  <c r="G9" i="10"/>
  <c r="F9" i="10"/>
  <c r="H8" i="10"/>
  <c r="G8" i="10"/>
  <c r="F8" i="10"/>
  <c r="H7" i="10"/>
  <c r="G7" i="10"/>
  <c r="F7" i="10"/>
  <c r="H6" i="10"/>
  <c r="G6" i="10"/>
  <c r="F6" i="10"/>
  <c r="H5" i="10"/>
  <c r="G5" i="10"/>
  <c r="F5" i="10"/>
  <c r="D11" i="8"/>
  <c r="E11" i="8" s="1"/>
  <c r="D6" i="8"/>
  <c r="E6" i="8" s="1"/>
  <c r="D7" i="8"/>
  <c r="E7" i="8"/>
  <c r="D8" i="8"/>
  <c r="E8" i="8"/>
  <c r="D9" i="8"/>
  <c r="E9" i="8"/>
  <c r="D10" i="8"/>
  <c r="E10" i="8"/>
  <c r="D12" i="8"/>
  <c r="E12" i="8"/>
  <c r="D13" i="8"/>
  <c r="E13" i="8"/>
  <c r="D14" i="8"/>
  <c r="E14" i="8"/>
  <c r="D5" i="8"/>
  <c r="E5" i="8" s="1"/>
  <c r="B28" i="7"/>
  <c r="D6" i="7"/>
  <c r="E6" i="7" s="1"/>
  <c r="D7" i="7"/>
  <c r="E7" i="7" s="1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5" i="7"/>
  <c r="E5" i="7" s="1"/>
  <c r="B24" i="6"/>
  <c r="B21" i="6"/>
  <c r="D5" i="6"/>
  <c r="E5" i="6" s="1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I5" i="5"/>
  <c r="H5" i="5"/>
  <c r="E33" i="5"/>
  <c r="B33" i="5"/>
  <c r="I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D31" i="4"/>
  <c r="B31" i="4"/>
  <c r="D27" i="4"/>
  <c r="B27" i="4"/>
  <c r="F5" i="4"/>
  <c r="E5" i="4"/>
  <c r="F26" i="3"/>
  <c r="D26" i="3"/>
  <c r="B26" i="3"/>
  <c r="F22" i="3"/>
  <c r="D22" i="3"/>
  <c r="B22" i="3"/>
  <c r="E26" i="3"/>
  <c r="C26" i="3"/>
  <c r="E22" i="3"/>
  <c r="C22" i="3"/>
  <c r="J3" i="3"/>
  <c r="D24" i="2"/>
  <c r="B24" i="2"/>
  <c r="D20" i="2"/>
  <c r="B20" i="2"/>
  <c r="H3" i="2"/>
  <c r="G3" i="2"/>
  <c r="D24" i="1"/>
  <c r="B24" i="1"/>
  <c r="D20" i="1"/>
  <c r="B20" i="1"/>
  <c r="H3" i="1"/>
  <c r="G3" i="1"/>
  <c r="H33" i="12" l="1"/>
  <c r="H67" i="12"/>
  <c r="H29" i="12"/>
  <c r="H63" i="12"/>
  <c r="H26" i="3"/>
  <c r="H22" i="3"/>
  <c r="F24" i="2"/>
  <c r="F20" i="2"/>
</calcChain>
</file>

<file path=xl/sharedStrings.xml><?xml version="1.0" encoding="utf-8"?>
<sst xmlns="http://schemas.openxmlformats.org/spreadsheetml/2006/main" count="474" uniqueCount="126">
  <si>
    <t>Egyik szám</t>
  </si>
  <si>
    <t>Másik szám</t>
  </si>
  <si>
    <t>Eredmény</t>
  </si>
  <si>
    <t>Jó a megoldás?</t>
  </si>
  <si>
    <t>Helyes megoldás:</t>
  </si>
  <si>
    <t>+</t>
  </si>
  <si>
    <t>=</t>
  </si>
  <si>
    <t>Jelmegyarázat:</t>
  </si>
  <si>
    <t>Ide kell beírni a feladatot (azt a két számot, amit össze kell adni)</t>
  </si>
  <si>
    <t>Ide kell beírni az eredményt (azt, amit az összeadás megoldásként kapunk)</t>
  </si>
  <si>
    <t>Számok generálása 20-ig:</t>
  </si>
  <si>
    <t>Számok generálása 100-ig:</t>
  </si>
  <si>
    <t>-</t>
  </si>
  <si>
    <t>Ide kell beírni a feladatot (azt a két számot, amit ki kell vonni)</t>
  </si>
  <si>
    <t>Ide kell beírni az eredményt (azt, amit a kivonás megoldásként kapunk)</t>
  </si>
  <si>
    <t>Harmadik szám</t>
  </si>
  <si>
    <t>Ide kell beírni a feladatot a számokat, amiket összeadunk, vagy kivonunk</t>
  </si>
  <si>
    <t>Ide kell beírni az összeadás (+), vagy kivonás (-) jeleket</t>
  </si>
  <si>
    <t>Ide kell beírni az eredményt (azt, amit a műveletek elvégzése után kapunk)</t>
  </si>
  <si>
    <t>Tegyük ki a megfelelő jelet a számok közé (&gt;, &lt;, =)!</t>
  </si>
  <si>
    <t>Jel</t>
  </si>
  <si>
    <t>Helyes?</t>
  </si>
  <si>
    <t>Helyes megoldás</t>
  </si>
  <si>
    <t>Ide kell beírni a feladatot (azt a két számot, amit összehasonlítunk)</t>
  </si>
  <si>
    <t>Ide kell beírni a megfelelő relációs jelet (&gt;, &lt;, =)</t>
  </si>
  <si>
    <t>Jelek:</t>
  </si>
  <si>
    <t>&gt;</t>
  </si>
  <si>
    <t>&lt;</t>
  </si>
  <si>
    <t>(Innen is be lehet másolni a jeleket a jel oszlopba)</t>
  </si>
  <si>
    <t>Mennyivel?</t>
  </si>
  <si>
    <t>Helyes a jel?</t>
  </si>
  <si>
    <t>Helyes jel</t>
  </si>
  <si>
    <t>Helyes a beírt szám? (kék cella)</t>
  </si>
  <si>
    <t>Helyes szám (kék cella)</t>
  </si>
  <si>
    <t>Ide kell beírni, azt, hogy mennyivel lesz nagyobb (egyenlőség esetén 0-t írjunk be)</t>
  </si>
  <si>
    <t>Például:</t>
  </si>
  <si>
    <t>Az 5 felé mutat a jel, mert nagyobb, mint a 2, a kék cellába 3-at írunk, mert az 5 3-mal lesz nagyobb, mint a 2</t>
  </si>
  <si>
    <t>Szám</t>
  </si>
  <si>
    <t>Páros vagy páratlan</t>
  </si>
  <si>
    <t>Ide kell beírni a számot</t>
  </si>
  <si>
    <t>Írjuk át az arab (sima) számokat római számokká!</t>
  </si>
  <si>
    <t>Arab szám</t>
  </si>
  <si>
    <t>Római szám</t>
  </si>
  <si>
    <t>Ide írjuk be az arab számot (sima szám), pl.: 3, 9, 10…</t>
  </si>
  <si>
    <t>Ide írjuk be a római számot, pl.: III, IX, X</t>
  </si>
  <si>
    <t>I</t>
  </si>
  <si>
    <t>V</t>
  </si>
  <si>
    <t>X</t>
  </si>
  <si>
    <t>Írjuk át a római számokat arab (sima) számokká!</t>
  </si>
  <si>
    <t>Tízes (t)</t>
  </si>
  <si>
    <t>Egyes (e)</t>
  </si>
  <si>
    <t>Számszomszédok</t>
  </si>
  <si>
    <t>Kisebb szomszéd</t>
  </si>
  <si>
    <t>Nagyobb szomszéd</t>
  </si>
  <si>
    <t>Ide kell beírni azt a számot, aminek a szomszédjaira kíváncsiak vagyunk</t>
  </si>
  <si>
    <t>Ide kell beírni az eredményt (a szám kisebb és nagyobb szomszédait)</t>
  </si>
  <si>
    <t>Páros számszomszédok</t>
  </si>
  <si>
    <t>Kisebb páros
szomszéd</t>
  </si>
  <si>
    <t>Nagyobb páros
szomszéd</t>
  </si>
  <si>
    <t>Páratlan számszomszédok</t>
  </si>
  <si>
    <t>Kisebb páratlan
szomszéd</t>
  </si>
  <si>
    <t>Nagyobb páratlan
szomszéd</t>
  </si>
  <si>
    <t>Ide írjuk be a számot, amit szét fogunk bontani helyi értékekre</t>
  </si>
  <si>
    <t>Ide írjuk be a szám tízes helyi értékét</t>
  </si>
  <si>
    <t>Ide írjuk be a szám egyes helyi értékét</t>
  </si>
  <si>
    <t>Tízes számszomszédok</t>
  </si>
  <si>
    <t>Kisebb tízes
szomszéd</t>
  </si>
  <si>
    <t>Nagyobb tízes
szomszéd</t>
  </si>
  <si>
    <t>Tízes</t>
  </si>
  <si>
    <t>Egyes</t>
  </si>
  <si>
    <t>Hiányzó szám</t>
  </si>
  <si>
    <t>Megadott szám</t>
  </si>
  <si>
    <t>Megadott eredmény</t>
  </si>
  <si>
    <t>■+20=53</t>
  </si>
  <si>
    <t>■=33</t>
  </si>
  <si>
    <t>■-10=42</t>
  </si>
  <si>
    <t>■=52</t>
  </si>
  <si>
    <t>Típusok:</t>
  </si>
  <si>
    <t>1. példa:</t>
  </si>
  <si>
    <t>2. példa:</t>
  </si>
  <si>
    <r>
      <t>Első példánál: Először beírjuk az összeadás jelet (</t>
    </r>
    <r>
      <rPr>
        <b/>
        <sz val="12"/>
        <color theme="1"/>
        <rFont val="Times New Roman"/>
        <family val="1"/>
        <charset val="238"/>
      </rPr>
      <t>+</t>
    </r>
    <r>
      <rPr>
        <sz val="12"/>
        <color theme="1"/>
        <rFont val="Times New Roman"/>
        <family val="1"/>
        <charset val="238"/>
      </rPr>
      <t xml:space="preserve">) a kék cellába, utána a megadott szám oszlopba a </t>
    </r>
    <r>
      <rPr>
        <b/>
        <sz val="12"/>
        <color theme="1"/>
        <rFont val="Times New Roman"/>
        <family val="1"/>
        <charset val="238"/>
      </rPr>
      <t>20</t>
    </r>
    <r>
      <rPr>
        <sz val="12"/>
        <color theme="1"/>
        <rFont val="Times New Roman"/>
        <family val="1"/>
        <charset val="238"/>
      </rPr>
      <t xml:space="preserve">-at, utána a megadott eredmény oszlopba az </t>
    </r>
    <r>
      <rPr>
        <b/>
        <sz val="12"/>
        <color theme="1"/>
        <rFont val="Times New Roman"/>
        <family val="1"/>
        <charset val="238"/>
      </rPr>
      <t>53</t>
    </r>
    <r>
      <rPr>
        <sz val="12"/>
        <color theme="1"/>
        <rFont val="Times New Roman"/>
        <family val="1"/>
        <charset val="238"/>
      </rPr>
      <t>-at, kiszámoljuk, hogy a hiányzó szám oszlopba melyik számot kell beírni (</t>
    </r>
    <r>
      <rPr>
        <b/>
        <sz val="12"/>
        <color theme="1"/>
        <rFont val="Times New Roman"/>
        <family val="1"/>
        <charset val="238"/>
      </rPr>
      <t>33</t>
    </r>
    <r>
      <rPr>
        <sz val="12"/>
        <color theme="1"/>
        <rFont val="Times New Roman"/>
        <family val="1"/>
        <charset val="238"/>
      </rPr>
      <t>), és beírjuk oda</t>
    </r>
  </si>
  <si>
    <r>
      <t>Második példánál: Először beírjuk a kivonás jelet (</t>
    </r>
    <r>
      <rPr>
        <b/>
        <sz val="12"/>
        <color theme="1"/>
        <rFont val="Times New Roman"/>
        <family val="1"/>
        <charset val="238"/>
      </rPr>
      <t>-</t>
    </r>
    <r>
      <rPr>
        <sz val="12"/>
        <color theme="1"/>
        <rFont val="Times New Roman"/>
        <family val="1"/>
        <charset val="238"/>
      </rPr>
      <t xml:space="preserve">) a kék cellába, utána a megadott szám oszlopba a </t>
    </r>
    <r>
      <rPr>
        <b/>
        <sz val="12"/>
        <color theme="1"/>
        <rFont val="Times New Roman"/>
        <family val="1"/>
        <charset val="238"/>
      </rPr>
      <t>10</t>
    </r>
    <r>
      <rPr>
        <sz val="12"/>
        <color theme="1"/>
        <rFont val="Times New Roman"/>
        <family val="1"/>
        <charset val="238"/>
      </rPr>
      <t xml:space="preserve">-et, utána a megadott eredmény oszlopba a </t>
    </r>
    <r>
      <rPr>
        <b/>
        <sz val="12"/>
        <color theme="1"/>
        <rFont val="Times New Roman"/>
        <family val="1"/>
        <charset val="238"/>
      </rPr>
      <t>42</t>
    </r>
    <r>
      <rPr>
        <sz val="12"/>
        <color theme="1"/>
        <rFont val="Times New Roman"/>
        <family val="1"/>
        <charset val="238"/>
      </rPr>
      <t>-t, kiszámoljuk, hogy a hiányzó szám oszlopba melyik számot kell beírni (</t>
    </r>
    <r>
      <rPr>
        <b/>
        <sz val="12"/>
        <color theme="1"/>
        <rFont val="Times New Roman"/>
        <family val="1"/>
        <charset val="238"/>
      </rPr>
      <t>52</t>
    </r>
    <r>
      <rPr>
        <sz val="12"/>
        <color theme="1"/>
        <rFont val="Times New Roman"/>
        <family val="1"/>
        <charset val="238"/>
      </rPr>
      <t>), és beírjuk oda</t>
    </r>
  </si>
  <si>
    <t>21+■=32</t>
  </si>
  <si>
    <t>■=11</t>
  </si>
  <si>
    <t>45-■=35</t>
  </si>
  <si>
    <t>■=10</t>
  </si>
  <si>
    <t>Ide kell beírni az ismert számokat</t>
  </si>
  <si>
    <t>Ide kell beírni az eredményt (ez lesz a ■ értéke)</t>
  </si>
  <si>
    <r>
      <t>Első példánál: Először beírjuk az összeadás jelet (</t>
    </r>
    <r>
      <rPr>
        <b/>
        <sz val="12"/>
        <color theme="1"/>
        <rFont val="Times New Roman"/>
        <family val="1"/>
        <charset val="238"/>
      </rPr>
      <t>+</t>
    </r>
    <r>
      <rPr>
        <sz val="12"/>
        <color theme="1"/>
        <rFont val="Times New Roman"/>
        <family val="1"/>
        <charset val="238"/>
      </rPr>
      <t xml:space="preserve">) a kék cellába, utána a megadott szám oszlopba a </t>
    </r>
    <r>
      <rPr>
        <b/>
        <sz val="12"/>
        <color theme="1"/>
        <rFont val="Times New Roman"/>
        <family val="1"/>
        <charset val="238"/>
      </rPr>
      <t>21</t>
    </r>
    <r>
      <rPr>
        <sz val="12"/>
        <color theme="1"/>
        <rFont val="Times New Roman"/>
        <family val="1"/>
        <charset val="238"/>
      </rPr>
      <t xml:space="preserve">-et, utána a megadott eredmény oszlopba az </t>
    </r>
    <r>
      <rPr>
        <b/>
        <sz val="12"/>
        <color theme="1"/>
        <rFont val="Times New Roman"/>
        <family val="1"/>
        <charset val="238"/>
      </rPr>
      <t>32</t>
    </r>
    <r>
      <rPr>
        <sz val="12"/>
        <color theme="1"/>
        <rFont val="Times New Roman"/>
        <family val="1"/>
        <charset val="238"/>
      </rPr>
      <t>-t, kiszámoljuk, hogy a hiányzó szám oszlopba melyik számot kell beírni (</t>
    </r>
    <r>
      <rPr>
        <b/>
        <sz val="12"/>
        <color theme="1"/>
        <rFont val="Times New Roman"/>
        <family val="1"/>
        <charset val="238"/>
      </rPr>
      <t>11</t>
    </r>
    <r>
      <rPr>
        <sz val="12"/>
        <color theme="1"/>
        <rFont val="Times New Roman"/>
        <family val="1"/>
        <charset val="238"/>
      </rPr>
      <t>), és beírjuk oda</t>
    </r>
  </si>
  <si>
    <r>
      <t>Második példánál: Először beírjuk a kivonás jelet (</t>
    </r>
    <r>
      <rPr>
        <b/>
        <sz val="12"/>
        <color theme="1"/>
        <rFont val="Times New Roman"/>
        <family val="1"/>
        <charset val="238"/>
      </rPr>
      <t>-</t>
    </r>
    <r>
      <rPr>
        <sz val="12"/>
        <color theme="1"/>
        <rFont val="Times New Roman"/>
        <family val="1"/>
        <charset val="238"/>
      </rPr>
      <t xml:space="preserve">) a kék cellába, utána a megadott szám oszlopba a </t>
    </r>
    <r>
      <rPr>
        <b/>
        <sz val="12"/>
        <color theme="1"/>
        <rFont val="Times New Roman"/>
        <family val="1"/>
        <charset val="238"/>
      </rPr>
      <t>45</t>
    </r>
    <r>
      <rPr>
        <sz val="12"/>
        <color theme="1"/>
        <rFont val="Times New Roman"/>
        <family val="1"/>
        <charset val="238"/>
      </rPr>
      <t xml:space="preserve">-öt, utána a megadott eredmény oszlopba a </t>
    </r>
    <r>
      <rPr>
        <b/>
        <sz val="12"/>
        <color theme="1"/>
        <rFont val="Times New Roman"/>
        <family val="1"/>
        <charset val="238"/>
      </rPr>
      <t>35</t>
    </r>
    <r>
      <rPr>
        <sz val="12"/>
        <color theme="1"/>
        <rFont val="Times New Roman"/>
        <family val="1"/>
        <charset val="238"/>
      </rPr>
      <t>-öt, kiszámoljuk, hogy a hiányzó szám oszlopba melyik számot kell beírni (</t>
    </r>
    <r>
      <rPr>
        <b/>
        <sz val="12"/>
        <color theme="1"/>
        <rFont val="Times New Roman"/>
        <family val="1"/>
        <charset val="238"/>
      </rPr>
      <t>10</t>
    </r>
    <r>
      <rPr>
        <sz val="12"/>
        <color theme="1"/>
        <rFont val="Times New Roman"/>
        <family val="1"/>
        <charset val="238"/>
      </rPr>
      <t>), és beírjuk oda</t>
    </r>
  </si>
  <si>
    <t>·</t>
  </si>
  <si>
    <t>Ide kell beírni a feladatot (azt a két számot, amit össze kell szorozni)</t>
  </si>
  <si>
    <t>Számok generálása 10-ig:</t>
  </si>
  <si>
    <t>Ide kell beírni az eredményt (azt, amit a szorzás megoldásként kapunk)</t>
  </si>
  <si>
    <t>:</t>
  </si>
  <si>
    <t>Ide kell beírni a feladatot (azt a két számot, amit el kell osztani egymással)</t>
  </si>
  <si>
    <t>Ide kell beírni az eredményt (azt, amit az osztás megoldásként kapunk)</t>
  </si>
  <si>
    <t>L</t>
  </si>
  <si>
    <t>C</t>
  </si>
  <si>
    <t>Jelmagyarázat:</t>
  </si>
  <si>
    <t>Összeadás</t>
  </si>
  <si>
    <t>Kivonás</t>
  </si>
  <si>
    <t>Több szám összeadása, kivonása</t>
  </si>
  <si>
    <t>Hiányos műveletek</t>
  </si>
  <si>
    <t>Szorzás</t>
  </si>
  <si>
    <t>Osztás</t>
  </si>
  <si>
    <t>Kisebb, nagyobb, vagy egyenlő</t>
  </si>
  <si>
    <t>Mennyivel kisebb vagy nagyobb</t>
  </si>
  <si>
    <t>Arab szám átírása római számmá</t>
  </si>
  <si>
    <t>Római szám átírása arab számmá</t>
  </si>
  <si>
    <t>Helyi érték</t>
  </si>
  <si>
    <t>A szám páros lesz vagy páratlan? Írjuk be a "páros" szót, ha páros lesz, a "páratlan" szót, pedig, ha páratlan</t>
  </si>
  <si>
    <t>Ide kell beírni a "páros" vagy "páratlan" szavakat, attól függően, hogy a szám páros, vagy páratlan lesz-e (mindegy, hogy kis vagy nagy betűvel írjuk be a szavakat)</t>
  </si>
  <si>
    <t>Itt a négyzetnek a hiányzó szám oszlop felel meg (sárga oszlop) a műveleti jelnek a kék oszlop, az egyenlőség bal oldalán ismert számnak a megadott szám oszlop, a kapott végeredménynek, pedig a megadott eredmény oszlop felel meg</t>
  </si>
  <si>
    <t>Itt a négyzetnek a hiányzó szám oszlop felel (sárga oszlop) meg a műveleti jelnek a kék oszlop, az egyenlőség bal oldalán ismert számnak a megadott szám oszlop, a kapott végeredménynek, pedig a megadott eredmény oszlop felel meg</t>
  </si>
  <si>
    <t>Windows gépen: alt gr+ az a betű, amin a jel van</t>
  </si>
  <si>
    <t>Windows gépen: shift+7</t>
  </si>
  <si>
    <t xml:space="preserve">ÁSZF: </t>
  </si>
  <si>
    <t>https://quickmaths.hu/felhasznalasi-feltetelek/</t>
  </si>
  <si>
    <t>Figyelmeztetés!
A fájl a Quick Maths Kft. szellemi tulajdona.
A dokumentum kizárólag oktatási célra, gyakorlásra használható.
A fájl részben vagy egészben történő másolása, közzététele, valamint bármely online felületre való feltöltése szigorúan tilos, és a Quick Maths ÁSZF 15.5.
 szerint jogkövetkezményt von maga után.</t>
  </si>
  <si>
    <t>Páratlan</t>
  </si>
  <si>
    <t>XII</t>
  </si>
  <si>
    <t>IX</t>
  </si>
  <si>
    <t>XIV</t>
  </si>
  <si>
    <t>XVII</t>
  </si>
  <si>
    <t>Egyes, tízes szomszédok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</si>
</sst>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u/>
      <sz val="12"/>
      <color theme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quotePrefix="1" applyFont="1"/>
    <xf numFmtId="0" fontId="1" fillId="2" borderId="0" xfId="0" applyFont="1" applyFill="1"/>
    <xf numFmtId="0" fontId="1" fillId="3" borderId="0" xfId="0" applyFont="1" applyFill="1"/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/>
    <xf numFmtId="0" fontId="1" fillId="5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0" xfId="0" applyFont="1" applyFill="1"/>
    <xf numFmtId="0" fontId="1" fillId="4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0" borderId="0" xfId="0" quotePrefix="1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55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601980</xdr:colOff>
          <xdr:row>1</xdr:row>
          <xdr:rowOff>144780</xdr:rowOff>
        </xdr:from>
        <xdr:to>
          <xdr:col>8</xdr:col>
          <xdr:colOff>327660</xdr:colOff>
          <xdr:row>3</xdr:row>
          <xdr:rowOff>7620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4</xdr:row>
          <xdr:rowOff>152400</xdr:rowOff>
        </xdr:from>
        <xdr:to>
          <xdr:col>8</xdr:col>
          <xdr:colOff>342900</xdr:colOff>
          <xdr:row>6</xdr:row>
          <xdr:rowOff>38100</xdr:rowOff>
        </xdr:to>
        <xdr:sp macro="" textlink="">
          <xdr:nvSpPr>
            <xdr:cNvPr id="24578" name="Button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</xdr:row>
          <xdr:rowOff>152400</xdr:rowOff>
        </xdr:from>
        <xdr:to>
          <xdr:col>8</xdr:col>
          <xdr:colOff>327660</xdr:colOff>
          <xdr:row>9</xdr:row>
          <xdr:rowOff>38100</xdr:rowOff>
        </xdr:to>
        <xdr:sp macro="" textlink="">
          <xdr:nvSpPr>
            <xdr:cNvPr id="24580" name="Button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0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601980</xdr:colOff>
          <xdr:row>10</xdr:row>
          <xdr:rowOff>175260</xdr:rowOff>
        </xdr:from>
        <xdr:to>
          <xdr:col>8</xdr:col>
          <xdr:colOff>304800</xdr:colOff>
          <xdr:row>12</xdr:row>
          <xdr:rowOff>30480</xdr:rowOff>
        </xdr:to>
        <xdr:sp macro="" textlink="">
          <xdr:nvSpPr>
            <xdr:cNvPr id="24582" name="Button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0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13</xdr:row>
          <xdr:rowOff>160020</xdr:rowOff>
        </xdr:from>
        <xdr:to>
          <xdr:col>8</xdr:col>
          <xdr:colOff>342900</xdr:colOff>
          <xdr:row>15</xdr:row>
          <xdr:rowOff>38100</xdr:rowOff>
        </xdr:to>
        <xdr:sp macro="" textlink="">
          <xdr:nvSpPr>
            <xdr:cNvPr id="24583" name="Button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0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</xdr:row>
          <xdr:rowOff>175260</xdr:rowOff>
        </xdr:from>
        <xdr:to>
          <xdr:col>8</xdr:col>
          <xdr:colOff>327660</xdr:colOff>
          <xdr:row>18</xdr:row>
          <xdr:rowOff>38100</xdr:rowOff>
        </xdr:to>
        <xdr:sp macro="" textlink="">
          <xdr:nvSpPr>
            <xdr:cNvPr id="24584" name="Button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0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</xdr:row>
          <xdr:rowOff>175260</xdr:rowOff>
        </xdr:from>
        <xdr:to>
          <xdr:col>8</xdr:col>
          <xdr:colOff>297180</xdr:colOff>
          <xdr:row>21</xdr:row>
          <xdr:rowOff>45720</xdr:rowOff>
        </xdr:to>
        <xdr:sp macro="" textlink="">
          <xdr:nvSpPr>
            <xdr:cNvPr id="24586" name="Button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0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22</xdr:row>
          <xdr:rowOff>175260</xdr:rowOff>
        </xdr:from>
        <xdr:to>
          <xdr:col>8</xdr:col>
          <xdr:colOff>327660</xdr:colOff>
          <xdr:row>24</xdr:row>
          <xdr:rowOff>60960</xdr:rowOff>
        </xdr:to>
        <xdr:sp macro="" textlink="">
          <xdr:nvSpPr>
            <xdr:cNvPr id="24588" name="Button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0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601980</xdr:colOff>
          <xdr:row>25</xdr:row>
          <xdr:rowOff>152400</xdr:rowOff>
        </xdr:from>
        <xdr:to>
          <xdr:col>8</xdr:col>
          <xdr:colOff>320040</xdr:colOff>
          <xdr:row>27</xdr:row>
          <xdr:rowOff>30480</xdr:rowOff>
        </xdr:to>
        <xdr:sp macro="" textlink="">
          <xdr:nvSpPr>
            <xdr:cNvPr id="24589" name="Button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0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601980</xdr:colOff>
          <xdr:row>28</xdr:row>
          <xdr:rowOff>160020</xdr:rowOff>
        </xdr:from>
        <xdr:to>
          <xdr:col>8</xdr:col>
          <xdr:colOff>320040</xdr:colOff>
          <xdr:row>30</xdr:row>
          <xdr:rowOff>38100</xdr:rowOff>
        </xdr:to>
        <xdr:sp macro="" textlink="">
          <xdr:nvSpPr>
            <xdr:cNvPr id="24590" name="Button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0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32</xdr:row>
          <xdr:rowOff>0</xdr:rowOff>
        </xdr:from>
        <xdr:to>
          <xdr:col>8</xdr:col>
          <xdr:colOff>327660</xdr:colOff>
          <xdr:row>33</xdr:row>
          <xdr:rowOff>60960</xdr:rowOff>
        </xdr:to>
        <xdr:sp macro="" textlink="">
          <xdr:nvSpPr>
            <xdr:cNvPr id="24591" name="Button 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00000000-0008-0000-0000-00000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34</xdr:row>
          <xdr:rowOff>175260</xdr:rowOff>
        </xdr:from>
        <xdr:to>
          <xdr:col>8</xdr:col>
          <xdr:colOff>327660</xdr:colOff>
          <xdr:row>36</xdr:row>
          <xdr:rowOff>45720</xdr:rowOff>
        </xdr:to>
        <xdr:sp macro="" textlink="">
          <xdr:nvSpPr>
            <xdr:cNvPr id="24592" name="Button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0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601980</xdr:colOff>
          <xdr:row>37</xdr:row>
          <xdr:rowOff>160020</xdr:rowOff>
        </xdr:from>
        <xdr:to>
          <xdr:col>8</xdr:col>
          <xdr:colOff>327660</xdr:colOff>
          <xdr:row>39</xdr:row>
          <xdr:rowOff>30480</xdr:rowOff>
        </xdr:to>
        <xdr:sp macro="" textlink="">
          <xdr:nvSpPr>
            <xdr:cNvPr id="24593" name="Button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0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40</xdr:row>
          <xdr:rowOff>160020</xdr:rowOff>
        </xdr:from>
        <xdr:to>
          <xdr:col>8</xdr:col>
          <xdr:colOff>327660</xdr:colOff>
          <xdr:row>42</xdr:row>
          <xdr:rowOff>38100</xdr:rowOff>
        </xdr:to>
        <xdr:sp macro="" textlink="">
          <xdr:nvSpPr>
            <xdr:cNvPr id="24594" name="Button 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0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Ugrás a munkalaphoz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11</xdr:col>
      <xdr:colOff>0</xdr:colOff>
      <xdr:row>3</xdr:row>
      <xdr:rowOff>0</xdr:rowOff>
    </xdr:from>
    <xdr:to>
      <xdr:col>18</xdr:col>
      <xdr:colOff>19050</xdr:colOff>
      <xdr:row>17</xdr:row>
      <xdr:rowOff>178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EAAC549A-4CFA-49A5-AAAE-36158FE2F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600075"/>
          <a:ext cx="4274820" cy="2798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hyperlink" Target="https://quickmaths.hu/felhasznalasi-feltetelek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1393-B8F7-4232-A1CA-463E2BB3F0A8}">
  <sheetPr codeName="Munka1"/>
  <dimension ref="B3:R42"/>
  <sheetViews>
    <sheetView tabSelected="1" workbookViewId="0">
      <selection activeCell="J19" sqref="J19"/>
    </sheetView>
  </sheetViews>
  <sheetFormatPr defaultRowHeight="15.6" x14ac:dyDescent="0.3"/>
  <cols>
    <col min="1" max="16384" width="8.88671875" style="3"/>
  </cols>
  <sheetData>
    <row r="3" spans="2:5" x14ac:dyDescent="0.3">
      <c r="B3" s="38" t="s">
        <v>38</v>
      </c>
      <c r="C3" s="38"/>
      <c r="D3" s="38"/>
      <c r="E3" s="38"/>
    </row>
    <row r="6" spans="2:5" x14ac:dyDescent="0.3">
      <c r="B6" s="38" t="s">
        <v>100</v>
      </c>
      <c r="C6" s="38"/>
      <c r="D6" s="38"/>
      <c r="E6" s="38"/>
    </row>
    <row r="9" spans="2:5" x14ac:dyDescent="0.3">
      <c r="B9" s="38" t="s">
        <v>101</v>
      </c>
      <c r="C9" s="38"/>
      <c r="D9" s="38"/>
      <c r="E9" s="38"/>
    </row>
    <row r="12" spans="2:5" x14ac:dyDescent="0.3">
      <c r="B12" s="38" t="s">
        <v>102</v>
      </c>
      <c r="C12" s="38"/>
      <c r="D12" s="38"/>
      <c r="E12" s="38"/>
    </row>
    <row r="15" spans="2:5" x14ac:dyDescent="0.3">
      <c r="B15" s="38" t="s">
        <v>103</v>
      </c>
      <c r="C15" s="38"/>
      <c r="D15" s="38"/>
      <c r="E15" s="38"/>
    </row>
    <row r="18" spans="2:18" x14ac:dyDescent="0.3">
      <c r="B18" s="38" t="s">
        <v>104</v>
      </c>
      <c r="C18" s="38"/>
      <c r="D18" s="38"/>
      <c r="E18" s="38"/>
    </row>
    <row r="19" spans="2:18" x14ac:dyDescent="0.3">
      <c r="L19" s="39" t="s">
        <v>119</v>
      </c>
      <c r="M19" s="40"/>
      <c r="N19" s="40"/>
      <c r="O19" s="40"/>
      <c r="P19" s="40"/>
      <c r="Q19" s="40"/>
      <c r="R19" s="40"/>
    </row>
    <row r="20" spans="2:18" x14ac:dyDescent="0.3">
      <c r="L20" s="40"/>
      <c r="M20" s="40"/>
      <c r="N20" s="40"/>
      <c r="O20" s="40"/>
      <c r="P20" s="40"/>
      <c r="Q20" s="40"/>
      <c r="R20" s="40"/>
    </row>
    <row r="21" spans="2:18" x14ac:dyDescent="0.3">
      <c r="B21" s="38" t="s">
        <v>105</v>
      </c>
      <c r="C21" s="38"/>
      <c r="D21" s="38"/>
      <c r="E21" s="38"/>
      <c r="L21" s="40"/>
      <c r="M21" s="40"/>
      <c r="N21" s="40"/>
      <c r="O21" s="40"/>
      <c r="P21" s="40"/>
      <c r="Q21" s="40"/>
      <c r="R21" s="40"/>
    </row>
    <row r="22" spans="2:18" x14ac:dyDescent="0.3">
      <c r="L22" s="40"/>
      <c r="M22" s="40"/>
      <c r="N22" s="40"/>
      <c r="O22" s="40"/>
      <c r="P22" s="40"/>
      <c r="Q22" s="40"/>
      <c r="R22" s="40"/>
    </row>
    <row r="23" spans="2:18" x14ac:dyDescent="0.3">
      <c r="L23" s="40"/>
      <c r="M23" s="40"/>
      <c r="N23" s="40"/>
      <c r="O23" s="40"/>
      <c r="P23" s="40"/>
      <c r="Q23" s="40"/>
      <c r="R23" s="40"/>
    </row>
    <row r="24" spans="2:18" x14ac:dyDescent="0.3">
      <c r="B24" s="38" t="s">
        <v>106</v>
      </c>
      <c r="C24" s="38"/>
      <c r="D24" s="38"/>
      <c r="E24" s="38"/>
      <c r="L24" s="40"/>
      <c r="M24" s="40"/>
      <c r="N24" s="40"/>
      <c r="O24" s="40"/>
      <c r="P24" s="40"/>
      <c r="Q24" s="40"/>
      <c r="R24" s="40"/>
    </row>
    <row r="25" spans="2:18" x14ac:dyDescent="0.3">
      <c r="L25" s="40"/>
      <c r="M25" s="40"/>
      <c r="N25" s="40"/>
      <c r="O25" s="40"/>
      <c r="P25" s="40"/>
      <c r="Q25" s="40"/>
      <c r="R25" s="40"/>
    </row>
    <row r="26" spans="2:18" x14ac:dyDescent="0.3">
      <c r="L26" s="40"/>
      <c r="M26" s="40"/>
      <c r="N26" s="40"/>
      <c r="O26" s="40"/>
      <c r="P26" s="40"/>
      <c r="Q26" s="40"/>
      <c r="R26" s="40"/>
    </row>
    <row r="27" spans="2:18" x14ac:dyDescent="0.3">
      <c r="B27" s="38" t="s">
        <v>107</v>
      </c>
      <c r="C27" s="38"/>
      <c r="D27" s="38"/>
      <c r="E27" s="38"/>
      <c r="L27" s="40"/>
      <c r="M27" s="40"/>
      <c r="N27" s="40"/>
      <c r="O27" s="40"/>
      <c r="P27" s="40"/>
      <c r="Q27" s="40"/>
      <c r="R27" s="40"/>
    </row>
    <row r="29" spans="2:18" x14ac:dyDescent="0.3">
      <c r="L29" s="34" t="s">
        <v>117</v>
      </c>
      <c r="M29" s="37" t="s">
        <v>118</v>
      </c>
    </row>
    <row r="30" spans="2:18" x14ac:dyDescent="0.3">
      <c r="B30" s="38" t="s">
        <v>108</v>
      </c>
      <c r="C30" s="38"/>
      <c r="D30" s="38"/>
      <c r="E30" s="38"/>
    </row>
    <row r="33" spans="2:5" x14ac:dyDescent="0.3">
      <c r="B33" s="38" t="s">
        <v>109</v>
      </c>
      <c r="C33" s="38"/>
      <c r="D33" s="38"/>
      <c r="E33" s="38"/>
    </row>
    <row r="36" spans="2:5" x14ac:dyDescent="0.3">
      <c r="B36" s="38" t="s">
        <v>110</v>
      </c>
      <c r="C36" s="38"/>
      <c r="D36" s="38"/>
      <c r="E36" s="38"/>
    </row>
    <row r="39" spans="2:5" x14ac:dyDescent="0.3">
      <c r="B39" s="38" t="s">
        <v>51</v>
      </c>
      <c r="C39" s="38"/>
      <c r="D39" s="38"/>
      <c r="E39" s="38"/>
    </row>
    <row r="42" spans="2:5" x14ac:dyDescent="0.3">
      <c r="B42" s="38" t="s">
        <v>125</v>
      </c>
      <c r="C42" s="38"/>
      <c r="D42" s="38"/>
      <c r="E42" s="38"/>
    </row>
  </sheetData>
  <mergeCells count="15">
    <mergeCell ref="L19:R27"/>
    <mergeCell ref="B12:E12"/>
    <mergeCell ref="B3:E3"/>
    <mergeCell ref="B6:E6"/>
    <mergeCell ref="B9:E9"/>
    <mergeCell ref="B42:E42"/>
    <mergeCell ref="B15:E15"/>
    <mergeCell ref="B18:E18"/>
    <mergeCell ref="B21:E21"/>
    <mergeCell ref="B24:E24"/>
    <mergeCell ref="B27:E27"/>
    <mergeCell ref="B30:E30"/>
    <mergeCell ref="B33:E33"/>
    <mergeCell ref="B36:E36"/>
    <mergeCell ref="B39:E39"/>
  </mergeCells>
  <hyperlinks>
    <hyperlink ref="M29" r:id="rId1" xr:uid="{07C579D7-7026-4399-B500-8E81F8AEC13D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0]!Gomb1_Click">
                <anchor moveWithCells="1" sizeWithCells="1">
                  <from>
                    <xdr:col>4</xdr:col>
                    <xdr:colOff>601980</xdr:colOff>
                    <xdr:row>1</xdr:row>
                    <xdr:rowOff>144780</xdr:rowOff>
                  </from>
                  <to>
                    <xdr:col>8</xdr:col>
                    <xdr:colOff>327660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Button 2">
              <controlPr defaultSize="0" print="0" autoFill="0" autoPict="0" macro="[0]!Gomb2_Click">
                <anchor moveWithCells="1" sizeWithCells="1">
                  <from>
                    <xdr:col>5</xdr:col>
                    <xdr:colOff>7620</xdr:colOff>
                    <xdr:row>4</xdr:row>
                    <xdr:rowOff>152400</xdr:rowOff>
                  </from>
                  <to>
                    <xdr:col>8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6" name="Button 4">
              <controlPr defaultSize="0" print="0" autoFill="0" autoPict="0" macro="[0]!Gomb4_Click">
                <anchor moveWithCells="1" sizeWithCells="1">
                  <from>
                    <xdr:col>5</xdr:col>
                    <xdr:colOff>0</xdr:colOff>
                    <xdr:row>7</xdr:row>
                    <xdr:rowOff>152400</xdr:rowOff>
                  </from>
                  <to>
                    <xdr:col>8</xdr:col>
                    <xdr:colOff>327660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7" name="Button 6">
              <controlPr defaultSize="0" print="0" autoFill="0" autoPict="0" macro="[0]!Gomb6_Click">
                <anchor moveWithCells="1" sizeWithCells="1">
                  <from>
                    <xdr:col>4</xdr:col>
                    <xdr:colOff>601980</xdr:colOff>
                    <xdr:row>10</xdr:row>
                    <xdr:rowOff>175260</xdr:rowOff>
                  </from>
                  <to>
                    <xdr:col>8</xdr:col>
                    <xdr:colOff>304800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8" name="Button 7">
              <controlPr defaultSize="0" print="0" autoFill="0" autoPict="0" macro="[0]!Gomb7_Click">
                <anchor moveWithCells="1" sizeWithCells="1">
                  <from>
                    <xdr:col>5</xdr:col>
                    <xdr:colOff>7620</xdr:colOff>
                    <xdr:row>13</xdr:row>
                    <xdr:rowOff>160020</xdr:rowOff>
                  </from>
                  <to>
                    <xdr:col>8</xdr:col>
                    <xdr:colOff>342900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9" name="Button 8">
              <controlPr defaultSize="0" print="0" autoFill="0" autoPict="0" macro="[0]!Gomb8_Click">
                <anchor moveWithCells="1" sizeWithCells="1">
                  <from>
                    <xdr:col>5</xdr:col>
                    <xdr:colOff>0</xdr:colOff>
                    <xdr:row>16</xdr:row>
                    <xdr:rowOff>175260</xdr:rowOff>
                  </from>
                  <to>
                    <xdr:col>8</xdr:col>
                    <xdr:colOff>327660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0" name="Button 10">
              <controlPr defaultSize="0" print="0" autoFill="0" autoPict="0" macro="[0]!Gomb10_Click">
                <anchor moveWithCells="1" sizeWithCells="1">
                  <from>
                    <xdr:col>5</xdr:col>
                    <xdr:colOff>0</xdr:colOff>
                    <xdr:row>19</xdr:row>
                    <xdr:rowOff>175260</xdr:rowOff>
                  </from>
                  <to>
                    <xdr:col>8</xdr:col>
                    <xdr:colOff>297180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1" name="Button 12">
              <controlPr defaultSize="0" print="0" autoFill="0" autoPict="0" macro="[0]!Gomb12_Click">
                <anchor moveWithCells="1" sizeWithCells="1">
                  <from>
                    <xdr:col>5</xdr:col>
                    <xdr:colOff>0</xdr:colOff>
                    <xdr:row>22</xdr:row>
                    <xdr:rowOff>175260</xdr:rowOff>
                  </from>
                  <to>
                    <xdr:col>8</xdr:col>
                    <xdr:colOff>327660</xdr:colOff>
                    <xdr:row>24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2" name="Button 13">
              <controlPr defaultSize="0" print="0" autoFill="0" autoPict="0" macro="[0]!Gomb13_Click">
                <anchor moveWithCells="1" sizeWithCells="1">
                  <from>
                    <xdr:col>4</xdr:col>
                    <xdr:colOff>601980</xdr:colOff>
                    <xdr:row>25</xdr:row>
                    <xdr:rowOff>152400</xdr:rowOff>
                  </from>
                  <to>
                    <xdr:col>8</xdr:col>
                    <xdr:colOff>320040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3" name="Button 14">
              <controlPr defaultSize="0" print="0" autoFill="0" autoPict="0" macro="[0]!Gomb14_Click">
                <anchor moveWithCells="1" sizeWithCells="1">
                  <from>
                    <xdr:col>4</xdr:col>
                    <xdr:colOff>601980</xdr:colOff>
                    <xdr:row>28</xdr:row>
                    <xdr:rowOff>160020</xdr:rowOff>
                  </from>
                  <to>
                    <xdr:col>8</xdr:col>
                    <xdr:colOff>320040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4" name="Button 15">
              <controlPr defaultSize="0" print="0" autoFill="0" autoPict="0" macro="[0]!Gomb15_Click">
                <anchor moveWithCells="1" siz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8</xdr:col>
                    <xdr:colOff>327660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5" name="Button 16">
              <controlPr defaultSize="0" print="0" autoFill="0" autoPict="0" macro="[0]!Gomb16_Click">
                <anchor moveWithCells="1" sizeWithCells="1">
                  <from>
                    <xdr:col>5</xdr:col>
                    <xdr:colOff>0</xdr:colOff>
                    <xdr:row>34</xdr:row>
                    <xdr:rowOff>175260</xdr:rowOff>
                  </from>
                  <to>
                    <xdr:col>8</xdr:col>
                    <xdr:colOff>327660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16" name="Button 17">
              <controlPr defaultSize="0" print="0" autoFill="0" autoPict="0" macro="[0]!Gomb17_Click">
                <anchor moveWithCells="1" sizeWithCells="1">
                  <from>
                    <xdr:col>4</xdr:col>
                    <xdr:colOff>601980</xdr:colOff>
                    <xdr:row>37</xdr:row>
                    <xdr:rowOff>160020</xdr:rowOff>
                  </from>
                  <to>
                    <xdr:col>8</xdr:col>
                    <xdr:colOff>327660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17" name="Button 18">
              <controlPr defaultSize="0" print="0" autoFill="0" autoPict="0" macro="[0]!Gomb18_Click">
                <anchor moveWithCells="1" sizeWithCells="1">
                  <from>
                    <xdr:col>5</xdr:col>
                    <xdr:colOff>0</xdr:colOff>
                    <xdr:row>40</xdr:row>
                    <xdr:rowOff>160020</xdr:rowOff>
                  </from>
                  <to>
                    <xdr:col>8</xdr:col>
                    <xdr:colOff>327660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64D8-4849-4F08-A80B-6380DF61F4C1}">
  <sheetPr codeName="Munka14"/>
  <dimension ref="B2:I37"/>
  <sheetViews>
    <sheetView workbookViewId="0">
      <selection activeCell="F42" sqref="F42"/>
    </sheetView>
  </sheetViews>
  <sheetFormatPr defaultRowHeight="15.6" x14ac:dyDescent="0.3"/>
  <cols>
    <col min="1" max="1" width="8.88671875" style="3"/>
    <col min="2" max="2" width="10.6640625" style="3" customWidth="1"/>
    <col min="3" max="3" width="8.88671875" style="3"/>
    <col min="4" max="4" width="11.109375" style="3" customWidth="1"/>
    <col min="5" max="5" width="10.6640625" style="3" bestFit="1" customWidth="1"/>
    <col min="6" max="6" width="19.21875" style="3" customWidth="1"/>
    <col min="7" max="7" width="9.44140625" style="3" bestFit="1" customWidth="1"/>
    <col min="8" max="8" width="28.21875" style="3" bestFit="1" customWidth="1"/>
    <col min="9" max="9" width="21.21875" style="3" bestFit="1" customWidth="1"/>
    <col min="10" max="16384" width="8.88671875" style="3"/>
  </cols>
  <sheetData>
    <row r="2" spans="2:9" x14ac:dyDescent="0.3">
      <c r="B2" s="3" t="s">
        <v>19</v>
      </c>
    </row>
    <row r="4" spans="2:9" x14ac:dyDescent="0.3">
      <c r="B4" s="21" t="s">
        <v>0</v>
      </c>
      <c r="C4" s="21" t="s">
        <v>20</v>
      </c>
      <c r="D4" s="21" t="s">
        <v>29</v>
      </c>
      <c r="E4" s="21" t="s">
        <v>1</v>
      </c>
      <c r="F4" s="2" t="s">
        <v>30</v>
      </c>
      <c r="G4" s="2" t="s">
        <v>31</v>
      </c>
      <c r="H4" s="2" t="s">
        <v>32</v>
      </c>
      <c r="I4" s="2" t="s">
        <v>33</v>
      </c>
    </row>
    <row r="5" spans="2:9" x14ac:dyDescent="0.3">
      <c r="B5" s="13">
        <v>2</v>
      </c>
      <c r="C5" s="5" t="s">
        <v>27</v>
      </c>
      <c r="D5" s="16">
        <v>7</v>
      </c>
      <c r="E5" s="13">
        <v>9</v>
      </c>
      <c r="F5" s="14" t="str">
        <f>IF(ISBLANK(C5)=FALSE,IF(AND(B5-E5&gt;0,C5="&gt;"),"Helyes a jel",IF(AND(B5-E5&lt;0,C5="&lt;"),"Helyes a jel",IF(AND(B5-E5=0,C5="="),"Helyes a jel","Nem jó a jel"))),"")</f>
        <v>Helyes a jel</v>
      </c>
      <c r="G5" s="15" t="str">
        <f t="shared" ref="G5:G14" si="0">IF(ISBLANK(C5)=FALSE,IF(AND(B5-E5&gt;0,C5="&gt;"),"",IF(AND(B5-E5&lt;0,C5="&lt;"),"",IF(AND(B5-E5=0,C5="="),"",IF(B5-E5&gt;0,"&gt;",IF(B5-E5&lt;0,"&lt;",IF(B5-E5=0,"=")))))),"")</f>
        <v/>
      </c>
      <c r="H5" s="15" t="str">
        <f>IF(ISBLANK(D5)=FALSE,IF(AND(B5-E5&gt;0,D5=B5-E5),"Helyes a beírt szám",IF(AND(B5-E5&lt;0,D5=E5-B5),"Helyes a beírt szám",IF(AND(B5-E5=0,D5=0),"Helyes a beírt szám","Nem helyes a beírt szám"))),"")</f>
        <v>Helyes a beírt szám</v>
      </c>
      <c r="I5" s="15" t="str">
        <f>IF(ISBLANK(D5)=FALSE,IF(AND(B5-E5&gt;0,D5=B5-E5),"",IF(AND(B5-E5&lt;0,D5=E5-B5),"",IF(AND(B5-E5=0,C5="="),"",ABS(B5-E5)))),"")</f>
        <v/>
      </c>
    </row>
    <row r="6" spans="2:9" x14ac:dyDescent="0.3">
      <c r="B6" s="13">
        <v>5</v>
      </c>
      <c r="C6" s="5" t="s">
        <v>26</v>
      </c>
      <c r="D6" s="16">
        <v>2</v>
      </c>
      <c r="E6" s="13">
        <v>8</v>
      </c>
      <c r="F6" s="14" t="str">
        <f t="shared" ref="F6:F14" si="1">IF(ISBLANK(C6)=FALSE,IF(AND(B6-E6&gt;0,C6="&gt;"),"Helyes a jel",IF(AND(B6-E6&lt;0,C6="&lt;"),"Helyes a jel",IF(AND(B6-E6=0,C6="="),"Helyes a jel","Nem jó a jel"))),"")</f>
        <v>Nem jó a jel</v>
      </c>
      <c r="G6" s="15" t="str">
        <f t="shared" si="0"/>
        <v>&lt;</v>
      </c>
      <c r="H6" s="15" t="str">
        <f t="shared" ref="H6:H14" si="2">IF(ISBLANK(D6)=FALSE,IF(AND(B6-E6&gt;0,D6=B6-E6),"Helyes a beírt szám",IF(AND(B6-E6&lt;0,D6=E6-B6),"Helyes a beírt szám",IF(AND(B6-E6=0,D6=0),"Helyes a beírt szám","Nem helyes a beírt szám"))),"")</f>
        <v>Nem helyes a beírt szám</v>
      </c>
      <c r="I6" s="15">
        <f t="shared" ref="I6:I14" si="3">IF(ISBLANK(D6)=FALSE,IF(AND(B6-E6&gt;0,D6=B6-E6),"",IF(AND(B6-E6&lt;0,D6=E6-B6),"",IF(AND(B6-E6=0,C6="="),"",ABS(B6-E6)))),"")</f>
        <v>3</v>
      </c>
    </row>
    <row r="7" spans="2:9" x14ac:dyDescent="0.3">
      <c r="B7" s="13"/>
      <c r="C7" s="5"/>
      <c r="D7" s="16"/>
      <c r="E7" s="13"/>
      <c r="F7" s="14" t="str">
        <f t="shared" si="1"/>
        <v/>
      </c>
      <c r="G7" s="15" t="str">
        <f t="shared" si="0"/>
        <v/>
      </c>
      <c r="H7" s="15" t="str">
        <f t="shared" si="2"/>
        <v/>
      </c>
      <c r="I7" s="15" t="str">
        <f t="shared" si="3"/>
        <v/>
      </c>
    </row>
    <row r="8" spans="2:9" x14ac:dyDescent="0.3">
      <c r="B8" s="13"/>
      <c r="C8" s="5"/>
      <c r="D8" s="16"/>
      <c r="E8" s="13"/>
      <c r="F8" s="14" t="str">
        <f t="shared" si="1"/>
        <v/>
      </c>
      <c r="G8" s="15" t="str">
        <f t="shared" si="0"/>
        <v/>
      </c>
      <c r="H8" s="15" t="str">
        <f t="shared" si="2"/>
        <v/>
      </c>
      <c r="I8" s="15" t="str">
        <f t="shared" si="3"/>
        <v/>
      </c>
    </row>
    <row r="9" spans="2:9" x14ac:dyDescent="0.3">
      <c r="B9" s="13"/>
      <c r="C9" s="5"/>
      <c r="D9" s="16"/>
      <c r="E9" s="13"/>
      <c r="F9" s="14" t="str">
        <f t="shared" si="1"/>
        <v/>
      </c>
      <c r="G9" s="15" t="str">
        <f t="shared" si="0"/>
        <v/>
      </c>
      <c r="H9" s="15" t="str">
        <f t="shared" si="2"/>
        <v/>
      </c>
      <c r="I9" s="15" t="str">
        <f t="shared" si="3"/>
        <v/>
      </c>
    </row>
    <row r="10" spans="2:9" x14ac:dyDescent="0.3">
      <c r="B10" s="13"/>
      <c r="C10" s="5"/>
      <c r="D10" s="16"/>
      <c r="E10" s="13"/>
      <c r="F10" s="14" t="str">
        <f t="shared" si="1"/>
        <v/>
      </c>
      <c r="G10" s="15" t="str">
        <f t="shared" si="0"/>
        <v/>
      </c>
      <c r="H10" s="15" t="str">
        <f t="shared" si="2"/>
        <v/>
      </c>
      <c r="I10" s="15" t="str">
        <f t="shared" si="3"/>
        <v/>
      </c>
    </row>
    <row r="11" spans="2:9" x14ac:dyDescent="0.3">
      <c r="B11" s="13"/>
      <c r="C11" s="5"/>
      <c r="D11" s="16"/>
      <c r="E11" s="13"/>
      <c r="F11" s="14" t="str">
        <f t="shared" si="1"/>
        <v/>
      </c>
      <c r="G11" s="15" t="str">
        <f t="shared" si="0"/>
        <v/>
      </c>
      <c r="H11" s="15" t="str">
        <f t="shared" si="2"/>
        <v/>
      </c>
      <c r="I11" s="15" t="str">
        <f t="shared" si="3"/>
        <v/>
      </c>
    </row>
    <row r="12" spans="2:9" x14ac:dyDescent="0.3">
      <c r="B12" s="13"/>
      <c r="C12" s="5"/>
      <c r="D12" s="16"/>
      <c r="E12" s="13"/>
      <c r="F12" s="14" t="str">
        <f t="shared" si="1"/>
        <v/>
      </c>
      <c r="G12" s="15" t="str">
        <f t="shared" si="0"/>
        <v/>
      </c>
      <c r="H12" s="15" t="str">
        <f t="shared" si="2"/>
        <v/>
      </c>
      <c r="I12" s="15" t="str">
        <f t="shared" si="3"/>
        <v/>
      </c>
    </row>
    <row r="13" spans="2:9" x14ac:dyDescent="0.3">
      <c r="B13" s="13"/>
      <c r="C13" s="5"/>
      <c r="D13" s="16"/>
      <c r="E13" s="13"/>
      <c r="F13" s="14" t="str">
        <f t="shared" si="1"/>
        <v/>
      </c>
      <c r="G13" s="15" t="str">
        <f t="shared" si="0"/>
        <v/>
      </c>
      <c r="H13" s="15" t="str">
        <f t="shared" si="2"/>
        <v/>
      </c>
      <c r="I13" s="15" t="str">
        <f t="shared" si="3"/>
        <v/>
      </c>
    </row>
    <row r="14" spans="2:9" x14ac:dyDescent="0.3">
      <c r="B14" s="13"/>
      <c r="C14" s="5"/>
      <c r="D14" s="16"/>
      <c r="E14" s="13"/>
      <c r="F14" s="14" t="str">
        <f t="shared" si="1"/>
        <v/>
      </c>
      <c r="G14" s="15" t="str">
        <f t="shared" si="0"/>
        <v/>
      </c>
      <c r="H14" s="15" t="str">
        <f t="shared" si="2"/>
        <v/>
      </c>
      <c r="I14" s="15" t="str">
        <f t="shared" si="3"/>
        <v/>
      </c>
    </row>
    <row r="15" spans="2:9" x14ac:dyDescent="0.3">
      <c r="I15" s="2" t="str">
        <f t="shared" ref="I15" si="4">IF(ISBLANK(C15)=FALSE,IF(AND(B15-E15&gt;0,D15=B15-E15),"",IF(AND(B15-E15&lt;0,D15=E15-B15),"",IF(AND(B15-E15=0,C15="="),"",ABS(B15-E15)))),"")</f>
        <v/>
      </c>
    </row>
    <row r="16" spans="2:9" x14ac:dyDescent="0.3">
      <c r="B16" s="3" t="s">
        <v>99</v>
      </c>
    </row>
    <row r="17" spans="2:5" x14ac:dyDescent="0.3">
      <c r="B17" s="8"/>
      <c r="C17" s="3" t="s">
        <v>23</v>
      </c>
    </row>
    <row r="18" spans="2:5" x14ac:dyDescent="0.3">
      <c r="B18" s="9"/>
      <c r="C18" s="3" t="s">
        <v>24</v>
      </c>
    </row>
    <row r="19" spans="2:5" x14ac:dyDescent="0.3">
      <c r="B19" s="11"/>
      <c r="C19" s="3" t="s">
        <v>34</v>
      </c>
    </row>
    <row r="21" spans="2:5" x14ac:dyDescent="0.3">
      <c r="B21" s="3" t="s">
        <v>35</v>
      </c>
    </row>
    <row r="22" spans="2:5" x14ac:dyDescent="0.3">
      <c r="B22" s="17">
        <v>5</v>
      </c>
      <c r="C22" s="18" t="s">
        <v>26</v>
      </c>
      <c r="D22" s="19">
        <v>3</v>
      </c>
      <c r="E22" s="17">
        <v>2</v>
      </c>
    </row>
    <row r="24" spans="2:5" x14ac:dyDescent="0.3">
      <c r="B24" s="3" t="s">
        <v>36</v>
      </c>
    </row>
    <row r="26" spans="2:5" x14ac:dyDescent="0.3">
      <c r="B26" s="3" t="s">
        <v>25</v>
      </c>
      <c r="C26" s="3" t="s">
        <v>26</v>
      </c>
      <c r="D26" s="3" t="s">
        <v>115</v>
      </c>
    </row>
    <row r="27" spans="2:5" x14ac:dyDescent="0.3">
      <c r="C27" s="3" t="s">
        <v>27</v>
      </c>
      <c r="D27" s="3" t="s">
        <v>115</v>
      </c>
    </row>
    <row r="28" spans="2:5" x14ac:dyDescent="0.3">
      <c r="C28" s="3" t="s">
        <v>6</v>
      </c>
      <c r="D28" s="3" t="s">
        <v>116</v>
      </c>
    </row>
    <row r="29" spans="2:5" x14ac:dyDescent="0.3">
      <c r="C29" s="3" t="s">
        <v>28</v>
      </c>
    </row>
    <row r="31" spans="2:5" x14ac:dyDescent="0.3">
      <c r="B31" s="3" t="s">
        <v>92</v>
      </c>
    </row>
    <row r="32" spans="2:5" x14ac:dyDescent="0.3">
      <c r="B32" s="1" t="s">
        <v>0</v>
      </c>
      <c r="C32" s="1"/>
      <c r="E32" s="1" t="s">
        <v>1</v>
      </c>
    </row>
    <row r="33" spans="2:5" x14ac:dyDescent="0.3">
      <c r="B33" s="4">
        <f ca="1">RANDBETWEEN(1,9)</f>
        <v>6</v>
      </c>
      <c r="C33" s="5"/>
      <c r="D33" s="16"/>
      <c r="E33" s="4">
        <f ca="1">RANDBETWEEN(1,9)</f>
        <v>9</v>
      </c>
    </row>
    <row r="35" spans="2:5" x14ac:dyDescent="0.3">
      <c r="B35" s="3" t="s">
        <v>11</v>
      </c>
    </row>
    <row r="36" spans="2:5" x14ac:dyDescent="0.3">
      <c r="B36" s="1" t="s">
        <v>0</v>
      </c>
      <c r="C36" s="1"/>
      <c r="E36" s="1" t="s">
        <v>1</v>
      </c>
    </row>
    <row r="37" spans="2:5" x14ac:dyDescent="0.3">
      <c r="B37" s="4">
        <f ca="1">RANDBETWEEN(1,99)</f>
        <v>55</v>
      </c>
      <c r="C37" s="5"/>
      <c r="D37" s="16"/>
      <c r="E37" s="4">
        <f ca="1">RANDBETWEEN(1,99)</f>
        <v>45</v>
      </c>
    </row>
  </sheetData>
  <conditionalFormatting sqref="F5:F14">
    <cfRule type="containsText" dxfId="36" priority="5" operator="containsText" text="Nem jó a jel">
      <formula>NOT(ISERROR(SEARCH("Nem jó a jel",F5)))</formula>
    </cfRule>
    <cfRule type="containsText" dxfId="35" priority="6" operator="containsText" text="Helyes a jel">
      <formula>NOT(ISERROR(SEARCH("Helyes a jel",F5)))</formula>
    </cfRule>
  </conditionalFormatting>
  <conditionalFormatting sqref="H5:H14">
    <cfRule type="containsText" dxfId="34" priority="1" operator="containsText" text="Nem helyes a beírt szám">
      <formula>NOT(ISERROR(SEARCH("Nem helyes a beírt szám",H5)))</formula>
    </cfRule>
    <cfRule type="containsText" dxfId="33" priority="2" operator="containsText" text="Helyes a beírt szám">
      <formula>NOT(ISERROR(SEARCH("Helyes a beírt szám",H5)))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94B9-AEB7-47D9-89ED-E637F3DF9E75}">
  <sheetPr codeName="Munka15"/>
  <dimension ref="B2:E31"/>
  <sheetViews>
    <sheetView workbookViewId="0">
      <selection activeCell="D29" sqref="D29"/>
    </sheetView>
  </sheetViews>
  <sheetFormatPr defaultRowHeight="15.6" x14ac:dyDescent="0.3"/>
  <cols>
    <col min="1" max="1" width="8.88671875" style="3"/>
    <col min="2" max="2" width="16.6640625" style="3" customWidth="1"/>
    <col min="3" max="3" width="13.21875" style="3" customWidth="1"/>
    <col min="4" max="4" width="52.109375" style="3" bestFit="1" customWidth="1"/>
    <col min="5" max="5" width="17.6640625" style="3" customWidth="1"/>
    <col min="6" max="16384" width="8.88671875" style="3"/>
  </cols>
  <sheetData>
    <row r="2" spans="2:5" x14ac:dyDescent="0.3">
      <c r="B2" s="3" t="s">
        <v>40</v>
      </c>
    </row>
    <row r="4" spans="2:5" x14ac:dyDescent="0.3">
      <c r="B4" s="32" t="s">
        <v>41</v>
      </c>
      <c r="C4" s="21" t="s">
        <v>42</v>
      </c>
      <c r="D4" s="1" t="s">
        <v>3</v>
      </c>
      <c r="E4" s="2" t="s">
        <v>4</v>
      </c>
    </row>
    <row r="5" spans="2:5" x14ac:dyDescent="0.3">
      <c r="B5" s="4">
        <v>12</v>
      </c>
      <c r="C5" s="5" t="s">
        <v>121</v>
      </c>
      <c r="D5" s="1" t="str">
        <f>IF(ISBLANK(C5)=FALSE,IF(C5=ROMAN(B5),"Helyes a megoldás","Nem jó a megoldás, jobb oldalon láthatod a megoldást"),"")</f>
        <v>Helyes a megoldás</v>
      </c>
      <c r="E5" s="6" t="str">
        <f>IF(ISBLANK(C5)=FALSE,IF(D5="Nem jó a megoldás, jobb oldalon láthatod a megoldást",ROMAN(B5),IF(D5="Helyes a megoldás","")),"")</f>
        <v/>
      </c>
    </row>
    <row r="6" spans="2:5" x14ac:dyDescent="0.3">
      <c r="B6" s="4">
        <v>21</v>
      </c>
      <c r="C6" s="5" t="s">
        <v>122</v>
      </c>
      <c r="D6" s="1" t="str">
        <f t="shared" ref="D6:D14" si="0">IF(ISBLANK(C6)=FALSE,IF(C6=ROMAN(B6),"Helyes a megoldás","Nem jó a megoldás, jobb oldalon láthatod a megoldást"),"")</f>
        <v>Nem jó a megoldás, jobb oldalon láthatod a megoldást</v>
      </c>
      <c r="E6" s="6" t="str">
        <f t="shared" ref="E6:E14" si="1">IF(ISBLANK(C6)=FALSE,IF(D6="Nem jó a megoldás, jobb oldalon láthatod a megoldást",ROMAN(B6),IF(D6="Helyes a megoldás","")),"")</f>
        <v>XXI</v>
      </c>
    </row>
    <row r="7" spans="2:5" x14ac:dyDescent="0.3">
      <c r="B7" s="4"/>
      <c r="C7" s="5"/>
      <c r="D7" s="1" t="str">
        <f t="shared" si="0"/>
        <v/>
      </c>
      <c r="E7" s="6" t="str">
        <f t="shared" si="1"/>
        <v/>
      </c>
    </row>
    <row r="8" spans="2:5" x14ac:dyDescent="0.3">
      <c r="B8" s="4"/>
      <c r="C8" s="5"/>
      <c r="D8" s="1" t="str">
        <f t="shared" si="0"/>
        <v/>
      </c>
      <c r="E8" s="6" t="str">
        <f t="shared" si="1"/>
        <v/>
      </c>
    </row>
    <row r="9" spans="2:5" x14ac:dyDescent="0.3">
      <c r="B9" s="4"/>
      <c r="C9" s="5"/>
      <c r="D9" s="1" t="str">
        <f t="shared" si="0"/>
        <v/>
      </c>
      <c r="E9" s="6" t="str">
        <f t="shared" si="1"/>
        <v/>
      </c>
    </row>
    <row r="10" spans="2:5" x14ac:dyDescent="0.3">
      <c r="B10" s="4"/>
      <c r="C10" s="5"/>
      <c r="D10" s="1" t="str">
        <f t="shared" si="0"/>
        <v/>
      </c>
      <c r="E10" s="6" t="str">
        <f t="shared" si="1"/>
        <v/>
      </c>
    </row>
    <row r="11" spans="2:5" x14ac:dyDescent="0.3">
      <c r="B11" s="4"/>
      <c r="C11" s="5"/>
      <c r="D11" s="1" t="str">
        <f t="shared" si="0"/>
        <v/>
      </c>
      <c r="E11" s="6" t="str">
        <f t="shared" si="1"/>
        <v/>
      </c>
    </row>
    <row r="12" spans="2:5" x14ac:dyDescent="0.3">
      <c r="B12" s="4"/>
      <c r="C12" s="5"/>
      <c r="D12" s="1" t="str">
        <f t="shared" si="0"/>
        <v/>
      </c>
      <c r="E12" s="6" t="str">
        <f t="shared" si="1"/>
        <v/>
      </c>
    </row>
    <row r="13" spans="2:5" x14ac:dyDescent="0.3">
      <c r="B13" s="4"/>
      <c r="C13" s="5"/>
      <c r="D13" s="1" t="str">
        <f t="shared" si="0"/>
        <v/>
      </c>
      <c r="E13" s="6" t="str">
        <f t="shared" si="1"/>
        <v/>
      </c>
    </row>
    <row r="14" spans="2:5" x14ac:dyDescent="0.3">
      <c r="B14" s="4"/>
      <c r="C14" s="5"/>
      <c r="D14" s="1" t="str">
        <f t="shared" si="0"/>
        <v/>
      </c>
      <c r="E14" s="6" t="str">
        <f t="shared" si="1"/>
        <v/>
      </c>
    </row>
    <row r="16" spans="2:5" x14ac:dyDescent="0.3">
      <c r="B16" s="3" t="s">
        <v>99</v>
      </c>
    </row>
    <row r="17" spans="2:3" x14ac:dyDescent="0.3">
      <c r="B17" s="8"/>
      <c r="C17" s="3" t="s">
        <v>43</v>
      </c>
    </row>
    <row r="18" spans="2:3" x14ac:dyDescent="0.3">
      <c r="B18" s="9"/>
      <c r="C18" s="3" t="s">
        <v>44</v>
      </c>
    </row>
    <row r="20" spans="2:3" x14ac:dyDescent="0.3">
      <c r="B20" s="2" t="s">
        <v>41</v>
      </c>
      <c r="C20" s="2" t="s">
        <v>42</v>
      </c>
    </row>
    <row r="21" spans="2:3" x14ac:dyDescent="0.3">
      <c r="B21" s="2" t="s">
        <v>45</v>
      </c>
      <c r="C21" s="2">
        <v>1</v>
      </c>
    </row>
    <row r="22" spans="2:3" x14ac:dyDescent="0.3">
      <c r="B22" s="2" t="s">
        <v>46</v>
      </c>
      <c r="C22" s="2">
        <v>5</v>
      </c>
    </row>
    <row r="23" spans="2:3" x14ac:dyDescent="0.3">
      <c r="B23" s="2" t="s">
        <v>47</v>
      </c>
      <c r="C23" s="2">
        <v>10</v>
      </c>
    </row>
    <row r="24" spans="2:3" x14ac:dyDescent="0.3">
      <c r="B24" s="2" t="s">
        <v>97</v>
      </c>
      <c r="C24" s="2">
        <v>50</v>
      </c>
    </row>
    <row r="25" spans="2:3" x14ac:dyDescent="0.3">
      <c r="B25" s="2" t="s">
        <v>98</v>
      </c>
      <c r="C25" s="2">
        <v>100</v>
      </c>
    </row>
    <row r="27" spans="2:3" x14ac:dyDescent="0.3">
      <c r="B27" s="3" t="s">
        <v>10</v>
      </c>
    </row>
    <row r="28" spans="2:3" x14ac:dyDescent="0.3">
      <c r="B28" s="4">
        <f ca="1">RANDBETWEEN(1,20)</f>
        <v>4</v>
      </c>
    </row>
    <row r="30" spans="2:3" x14ac:dyDescent="0.3">
      <c r="B30" s="3" t="s">
        <v>11</v>
      </c>
    </row>
    <row r="31" spans="2:3" x14ac:dyDescent="0.3">
      <c r="B31" s="4">
        <f ca="1">RANDBETWEEN(1,100)</f>
        <v>41</v>
      </c>
    </row>
  </sheetData>
  <conditionalFormatting sqref="D5:D14">
    <cfRule type="containsText" dxfId="32" priority="1" operator="containsText" text="Nem jó a megoldás, jobb oldalon láthatod a megoldást">
      <formula>NOT(ISERROR(SEARCH("Nem jó a megoldás, jobb oldalon láthatod a megoldást",D5)))</formula>
    </cfRule>
    <cfRule type="containsText" dxfId="31" priority="2" operator="containsText" text="Helyes a megoldás">
      <formula>NOT(ISERROR(SEARCH("Helyes a megoldás",D5)))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2959-7EA3-4EE4-9EF4-3D59F3976753}">
  <sheetPr codeName="Munka16"/>
  <dimension ref="B2:E31"/>
  <sheetViews>
    <sheetView workbookViewId="0">
      <selection activeCell="D36" sqref="D36"/>
    </sheetView>
  </sheetViews>
  <sheetFormatPr defaultRowHeight="15.6" x14ac:dyDescent="0.3"/>
  <cols>
    <col min="1" max="1" width="8.88671875" style="3"/>
    <col min="2" max="2" width="16.88671875" style="3" customWidth="1"/>
    <col min="3" max="3" width="13.21875" style="3" customWidth="1"/>
    <col min="4" max="4" width="52.109375" style="3" bestFit="1" customWidth="1"/>
    <col min="5" max="5" width="17.6640625" style="3" customWidth="1"/>
    <col min="6" max="16384" width="8.88671875" style="3"/>
  </cols>
  <sheetData>
    <row r="2" spans="2:5" x14ac:dyDescent="0.3">
      <c r="B2" s="3" t="s">
        <v>48</v>
      </c>
    </row>
    <row r="4" spans="2:5" x14ac:dyDescent="0.3">
      <c r="B4" s="21" t="s">
        <v>42</v>
      </c>
      <c r="C4" s="32" t="s">
        <v>41</v>
      </c>
      <c r="D4" s="1" t="s">
        <v>3</v>
      </c>
      <c r="E4" s="2" t="s">
        <v>4</v>
      </c>
    </row>
    <row r="5" spans="2:5" x14ac:dyDescent="0.3">
      <c r="B5" s="4" t="s">
        <v>123</v>
      </c>
      <c r="C5" s="5">
        <v>14</v>
      </c>
      <c r="D5" s="1" t="str">
        <f>IF(ISBLANK(C5)=FALSE,IF(C5=_xlfn.ARABIC(B5),"Helyes a megoldás","Nem jó a megoldás, jobb oldalon láthatod a megoldást"),"")</f>
        <v>Helyes a megoldás</v>
      </c>
      <c r="E5" s="6" t="str">
        <f>IF(ISBLANK(C5)=FALSE,IF(D5="Nem jó a megoldás, jobb oldalon láthatod a megoldást",_xlfn.ARABIC(B5),IF(D5="Helyes a megoldás","")),"")</f>
        <v/>
      </c>
    </row>
    <row r="6" spans="2:5" x14ac:dyDescent="0.3">
      <c r="B6" s="4" t="s">
        <v>124</v>
      </c>
      <c r="C6" s="5">
        <v>15</v>
      </c>
      <c r="D6" s="1" t="str">
        <f t="shared" ref="D6:D14" si="0">IF(ISBLANK(C6)=FALSE,IF(C6=_xlfn.ARABIC(B6),"Helyes a megoldás","Nem jó a megoldás, jobb oldalon láthatod a megoldást"),"")</f>
        <v>Nem jó a megoldás, jobb oldalon láthatod a megoldást</v>
      </c>
      <c r="E6" s="6">
        <f t="shared" ref="E6:E14" si="1">IF(ISBLANK(C6)=FALSE,IF(D6="Nem jó a megoldás, jobb oldalon láthatod a megoldást",_xlfn.ARABIC(B6),IF(D6="Helyes a megoldás","")),"")</f>
        <v>17</v>
      </c>
    </row>
    <row r="7" spans="2:5" x14ac:dyDescent="0.3">
      <c r="B7" s="4"/>
      <c r="C7" s="5"/>
      <c r="D7" s="1" t="str">
        <f t="shared" si="0"/>
        <v/>
      </c>
      <c r="E7" s="6" t="str">
        <f t="shared" si="1"/>
        <v/>
      </c>
    </row>
    <row r="8" spans="2:5" x14ac:dyDescent="0.3">
      <c r="B8" s="4"/>
      <c r="C8" s="5"/>
      <c r="D8" s="1" t="str">
        <f t="shared" si="0"/>
        <v/>
      </c>
      <c r="E8" s="6" t="str">
        <f t="shared" si="1"/>
        <v/>
      </c>
    </row>
    <row r="9" spans="2:5" x14ac:dyDescent="0.3">
      <c r="B9" s="4"/>
      <c r="C9" s="5"/>
      <c r="D9" s="1" t="str">
        <f t="shared" si="0"/>
        <v/>
      </c>
      <c r="E9" s="6" t="str">
        <f t="shared" si="1"/>
        <v/>
      </c>
    </row>
    <row r="10" spans="2:5" x14ac:dyDescent="0.3">
      <c r="B10" s="4"/>
      <c r="C10" s="5"/>
      <c r="D10" s="1" t="str">
        <f t="shared" si="0"/>
        <v/>
      </c>
      <c r="E10" s="6" t="str">
        <f t="shared" si="1"/>
        <v/>
      </c>
    </row>
    <row r="11" spans="2:5" x14ac:dyDescent="0.3">
      <c r="B11" s="4"/>
      <c r="C11" s="5"/>
      <c r="D11" s="1" t="str">
        <f>IF(ISBLANK(C11)=FALSE,IF(C11=_xlfn.ARABIC(B11),"Helyes a megoldás","Nem jó a megoldás, jobb oldalon láthatod a megoldást"),"")</f>
        <v/>
      </c>
      <c r="E11" s="6" t="str">
        <f t="shared" si="1"/>
        <v/>
      </c>
    </row>
    <row r="12" spans="2:5" x14ac:dyDescent="0.3">
      <c r="B12" s="4"/>
      <c r="C12" s="5"/>
      <c r="D12" s="1" t="str">
        <f t="shared" si="0"/>
        <v/>
      </c>
      <c r="E12" s="6" t="str">
        <f t="shared" si="1"/>
        <v/>
      </c>
    </row>
    <row r="13" spans="2:5" x14ac:dyDescent="0.3">
      <c r="B13" s="4"/>
      <c r="C13" s="5"/>
      <c r="D13" s="1" t="str">
        <f t="shared" si="0"/>
        <v/>
      </c>
      <c r="E13" s="6" t="str">
        <f t="shared" si="1"/>
        <v/>
      </c>
    </row>
    <row r="14" spans="2:5" x14ac:dyDescent="0.3">
      <c r="B14" s="4"/>
      <c r="C14" s="5"/>
      <c r="D14" s="1" t="str">
        <f t="shared" si="0"/>
        <v/>
      </c>
      <c r="E14" s="6" t="str">
        <f t="shared" si="1"/>
        <v/>
      </c>
    </row>
    <row r="16" spans="2:5" x14ac:dyDescent="0.3">
      <c r="B16" s="3" t="s">
        <v>99</v>
      </c>
    </row>
    <row r="17" spans="2:3" x14ac:dyDescent="0.3">
      <c r="B17" s="8"/>
      <c r="C17" s="3" t="s">
        <v>44</v>
      </c>
    </row>
    <row r="18" spans="2:3" x14ac:dyDescent="0.3">
      <c r="B18" s="9"/>
      <c r="C18" s="3" t="s">
        <v>43</v>
      </c>
    </row>
    <row r="20" spans="2:3" x14ac:dyDescent="0.3">
      <c r="B20" s="2" t="s">
        <v>41</v>
      </c>
      <c r="C20" s="2" t="s">
        <v>42</v>
      </c>
    </row>
    <row r="21" spans="2:3" x14ac:dyDescent="0.3">
      <c r="B21" s="2" t="s">
        <v>45</v>
      </c>
      <c r="C21" s="2">
        <v>1</v>
      </c>
    </row>
    <row r="22" spans="2:3" x14ac:dyDescent="0.3">
      <c r="B22" s="2" t="s">
        <v>46</v>
      </c>
      <c r="C22" s="2">
        <v>5</v>
      </c>
    </row>
    <row r="23" spans="2:3" x14ac:dyDescent="0.3">
      <c r="B23" s="2" t="s">
        <v>47</v>
      </c>
      <c r="C23" s="2">
        <v>10</v>
      </c>
    </row>
    <row r="24" spans="2:3" x14ac:dyDescent="0.3">
      <c r="B24" s="2" t="s">
        <v>97</v>
      </c>
      <c r="C24" s="2">
        <v>50</v>
      </c>
    </row>
    <row r="25" spans="2:3" x14ac:dyDescent="0.3">
      <c r="B25" s="2" t="s">
        <v>98</v>
      </c>
      <c r="C25" s="2">
        <v>100</v>
      </c>
    </row>
    <row r="27" spans="2:3" x14ac:dyDescent="0.3">
      <c r="B27" s="3" t="s">
        <v>10</v>
      </c>
    </row>
    <row r="28" spans="2:3" x14ac:dyDescent="0.3">
      <c r="B28" s="4">
        <f ca="1">RANDBETWEEN(1,20)</f>
        <v>6</v>
      </c>
    </row>
    <row r="30" spans="2:3" x14ac:dyDescent="0.3">
      <c r="B30" s="3" t="s">
        <v>11</v>
      </c>
    </row>
    <row r="31" spans="2:3" x14ac:dyDescent="0.3">
      <c r="B31" s="4">
        <f ca="1">RANDBETWEEN(1,100)</f>
        <v>61</v>
      </c>
    </row>
  </sheetData>
  <conditionalFormatting sqref="D5:D14">
    <cfRule type="containsText" dxfId="30" priority="1" operator="containsText" text="Nem jó a megoldás, jobb oldalon láthatod a megoldást">
      <formula>NOT(ISERROR(SEARCH("Nem jó a megoldás, jobb oldalon láthatod a megoldást",D5)))</formula>
    </cfRule>
    <cfRule type="containsText" dxfId="29" priority="2" operator="containsText" text="Helyes a megoldás">
      <formula>NOT(ISERROR(SEARCH("Helyes a megoldás",D5)))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2739-573B-4E74-808D-72995768599D}">
  <sheetPr codeName="Munka17"/>
  <dimension ref="B2:H21"/>
  <sheetViews>
    <sheetView workbookViewId="0">
      <selection activeCell="H25" sqref="H25"/>
    </sheetView>
  </sheetViews>
  <sheetFormatPr defaultRowHeight="15.6" x14ac:dyDescent="0.3"/>
  <cols>
    <col min="1" max="2" width="8.88671875" style="3"/>
    <col min="3" max="3" width="11" style="3" customWidth="1"/>
    <col min="4" max="4" width="12.77734375" style="3" customWidth="1"/>
    <col min="5" max="6" width="8.88671875" style="3"/>
    <col min="7" max="8" width="17.109375" style="3" bestFit="1" customWidth="1"/>
    <col min="9" max="16384" width="8.88671875" style="3"/>
  </cols>
  <sheetData>
    <row r="2" spans="2:8" x14ac:dyDescent="0.3">
      <c r="F2" s="38" t="s">
        <v>4</v>
      </c>
      <c r="G2" s="38"/>
      <c r="H2" s="38"/>
    </row>
    <row r="3" spans="2:8" x14ac:dyDescent="0.3">
      <c r="B3" s="21" t="s">
        <v>37</v>
      </c>
      <c r="C3" s="22" t="s">
        <v>49</v>
      </c>
      <c r="D3" s="24" t="s">
        <v>50</v>
      </c>
      <c r="F3" s="21" t="s">
        <v>37</v>
      </c>
      <c r="G3" s="22" t="s">
        <v>49</v>
      </c>
      <c r="H3" s="24" t="s">
        <v>50</v>
      </c>
    </row>
    <row r="4" spans="2:8" x14ac:dyDescent="0.3">
      <c r="B4" s="20">
        <v>537</v>
      </c>
      <c r="C4" s="22">
        <v>3</v>
      </c>
      <c r="D4" s="23">
        <v>7</v>
      </c>
      <c r="F4" s="20">
        <f t="shared" ref="F4:F13" si="0">IF(ISBLANK(B4)=FALSE,B4,"")</f>
        <v>537</v>
      </c>
      <c r="G4" s="33" t="str">
        <f t="shared" ref="G4:G13" si="1">IF(ISBLANK(C4)=FALSE,IF(C4=(MOD(B4,100)-MOD(B4,10))/10,"Helyes megoldás",(MOD(B4,100)-MOD(B4,10))/10),"")</f>
        <v>Helyes megoldás</v>
      </c>
      <c r="H4" s="33" t="str">
        <f t="shared" ref="H4:H13" si="2">IF(ISBLANK(D4)=FALSE,IF(D4=MOD(B4,10),"Helyes megoldás",MOD(B4,10)),"")</f>
        <v>Helyes megoldás</v>
      </c>
    </row>
    <row r="5" spans="2:8" x14ac:dyDescent="0.3">
      <c r="B5" s="20">
        <v>953</v>
      </c>
      <c r="C5" s="22">
        <v>6</v>
      </c>
      <c r="D5" s="23">
        <v>8</v>
      </c>
      <c r="F5" s="20">
        <f t="shared" si="0"/>
        <v>953</v>
      </c>
      <c r="G5" s="33">
        <f t="shared" si="1"/>
        <v>5</v>
      </c>
      <c r="H5" s="33">
        <f t="shared" si="2"/>
        <v>3</v>
      </c>
    </row>
    <row r="6" spans="2:8" x14ac:dyDescent="0.3">
      <c r="B6" s="20"/>
      <c r="C6" s="22"/>
      <c r="D6" s="23"/>
      <c r="F6" s="20" t="str">
        <f t="shared" si="0"/>
        <v/>
      </c>
      <c r="G6" s="33" t="str">
        <f t="shared" si="1"/>
        <v/>
      </c>
      <c r="H6" s="33" t="str">
        <f t="shared" si="2"/>
        <v/>
      </c>
    </row>
    <row r="7" spans="2:8" x14ac:dyDescent="0.3">
      <c r="B7" s="20"/>
      <c r="C7" s="22"/>
      <c r="D7" s="23"/>
      <c r="F7" s="20" t="str">
        <f t="shared" si="0"/>
        <v/>
      </c>
      <c r="G7" s="33" t="str">
        <f t="shared" si="1"/>
        <v/>
      </c>
      <c r="H7" s="33" t="str">
        <f t="shared" si="2"/>
        <v/>
      </c>
    </row>
    <row r="8" spans="2:8" x14ac:dyDescent="0.3">
      <c r="B8" s="20"/>
      <c r="C8" s="22"/>
      <c r="D8" s="23"/>
      <c r="F8" s="20" t="str">
        <f t="shared" si="0"/>
        <v/>
      </c>
      <c r="G8" s="33" t="str">
        <f t="shared" si="1"/>
        <v/>
      </c>
      <c r="H8" s="33" t="str">
        <f t="shared" si="2"/>
        <v/>
      </c>
    </row>
    <row r="9" spans="2:8" x14ac:dyDescent="0.3">
      <c r="B9" s="20"/>
      <c r="C9" s="22"/>
      <c r="D9" s="23"/>
      <c r="F9" s="20" t="str">
        <f t="shared" si="0"/>
        <v/>
      </c>
      <c r="G9" s="33" t="str">
        <f t="shared" si="1"/>
        <v/>
      </c>
      <c r="H9" s="33" t="str">
        <f t="shared" si="2"/>
        <v/>
      </c>
    </row>
    <row r="10" spans="2:8" x14ac:dyDescent="0.3">
      <c r="B10" s="20"/>
      <c r="C10" s="22"/>
      <c r="D10" s="23"/>
      <c r="F10" s="20" t="str">
        <f t="shared" si="0"/>
        <v/>
      </c>
      <c r="G10" s="33" t="str">
        <f t="shared" si="1"/>
        <v/>
      </c>
      <c r="H10" s="33" t="str">
        <f t="shared" si="2"/>
        <v/>
      </c>
    </row>
    <row r="11" spans="2:8" x14ac:dyDescent="0.3">
      <c r="B11" s="20"/>
      <c r="C11" s="22"/>
      <c r="D11" s="23"/>
      <c r="F11" s="20" t="str">
        <f t="shared" si="0"/>
        <v/>
      </c>
      <c r="G11" s="33" t="str">
        <f t="shared" si="1"/>
        <v/>
      </c>
      <c r="H11" s="33" t="str">
        <f t="shared" si="2"/>
        <v/>
      </c>
    </row>
    <row r="12" spans="2:8" x14ac:dyDescent="0.3">
      <c r="B12" s="20"/>
      <c r="C12" s="22"/>
      <c r="D12" s="23"/>
      <c r="F12" s="20" t="str">
        <f t="shared" si="0"/>
        <v/>
      </c>
      <c r="G12" s="33" t="str">
        <f t="shared" si="1"/>
        <v/>
      </c>
      <c r="H12" s="33" t="str">
        <f t="shared" si="2"/>
        <v/>
      </c>
    </row>
    <row r="13" spans="2:8" x14ac:dyDescent="0.3">
      <c r="B13" s="20"/>
      <c r="C13" s="22"/>
      <c r="D13" s="23"/>
      <c r="F13" s="20" t="str">
        <f t="shared" si="0"/>
        <v/>
      </c>
      <c r="G13" s="33" t="str">
        <f t="shared" si="1"/>
        <v/>
      </c>
      <c r="H13" s="33" t="str">
        <f t="shared" si="2"/>
        <v/>
      </c>
    </row>
    <row r="15" spans="2:8" x14ac:dyDescent="0.3">
      <c r="B15" s="3" t="s">
        <v>99</v>
      </c>
    </row>
    <row r="16" spans="2:8" x14ac:dyDescent="0.3">
      <c r="B16" s="9"/>
      <c r="C16" s="3" t="s">
        <v>62</v>
      </c>
    </row>
    <row r="17" spans="2:3" x14ac:dyDescent="0.3">
      <c r="B17" s="28"/>
      <c r="C17" s="3" t="s">
        <v>63</v>
      </c>
    </row>
    <row r="18" spans="2:3" x14ac:dyDescent="0.3">
      <c r="B18" s="29"/>
      <c r="C18" s="3" t="s">
        <v>64</v>
      </c>
    </row>
    <row r="20" spans="2:3" x14ac:dyDescent="0.3">
      <c r="B20" s="3" t="s">
        <v>11</v>
      </c>
    </row>
    <row r="21" spans="2:3" x14ac:dyDescent="0.3">
      <c r="B21" s="30">
        <f ca="1">RANDBETWEEN(1,99)</f>
        <v>92</v>
      </c>
    </row>
  </sheetData>
  <mergeCells count="1">
    <mergeCell ref="F2:H2"/>
  </mergeCells>
  <conditionalFormatting sqref="G4:H13">
    <cfRule type="containsText" dxfId="28" priority="5" operator="containsText" text="Helyes megoldás">
      <formula>NOT(ISERROR(SEARCH("Helyes megoldás",G4)))</formula>
    </cfRule>
    <cfRule type="notContainsBlanks" dxfId="27" priority="6">
      <formula>LEN(TRIM(G4))&gt;0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4F79-6C17-4CA8-8B1A-76A44F4AB0CF}">
  <sheetPr codeName="Munka18"/>
  <dimension ref="B2:L62"/>
  <sheetViews>
    <sheetView workbookViewId="0">
      <selection activeCell="J20" sqref="J20"/>
    </sheetView>
  </sheetViews>
  <sheetFormatPr defaultRowHeight="15.6" x14ac:dyDescent="0.3"/>
  <cols>
    <col min="1" max="1" width="8.88671875" style="3"/>
    <col min="2" max="2" width="16.6640625" style="3" customWidth="1"/>
    <col min="3" max="3" width="8.88671875" style="3"/>
    <col min="4" max="4" width="18.5546875" style="3" customWidth="1"/>
    <col min="5" max="5" width="8.88671875" style="3"/>
    <col min="6" max="6" width="18.77734375" style="3" bestFit="1" customWidth="1"/>
    <col min="7" max="7" width="8.88671875" style="3"/>
    <col min="8" max="8" width="18" style="3" bestFit="1" customWidth="1"/>
    <col min="9" max="16384" width="8.88671875" style="3"/>
  </cols>
  <sheetData>
    <row r="2" spans="2:11" x14ac:dyDescent="0.3">
      <c r="B2" s="42" t="s">
        <v>51</v>
      </c>
      <c r="C2" s="42"/>
      <c r="D2" s="42"/>
      <c r="E2" s="42"/>
      <c r="F2" s="42"/>
      <c r="G2" s="42"/>
      <c r="H2" s="42"/>
    </row>
    <row r="3" spans="2:11" x14ac:dyDescent="0.3">
      <c r="F3" s="38" t="s">
        <v>4</v>
      </c>
      <c r="G3" s="38"/>
      <c r="H3" s="38"/>
      <c r="J3" s="3" t="s">
        <v>99</v>
      </c>
    </row>
    <row r="4" spans="2:11" x14ac:dyDescent="0.3">
      <c r="B4" s="32" t="s">
        <v>52</v>
      </c>
      <c r="C4" s="32" t="s">
        <v>37</v>
      </c>
      <c r="D4" s="32" t="s">
        <v>53</v>
      </c>
      <c r="E4" s="2"/>
      <c r="F4" s="32" t="s">
        <v>52</v>
      </c>
      <c r="G4" s="32" t="s">
        <v>37</v>
      </c>
      <c r="H4" s="32" t="s">
        <v>53</v>
      </c>
      <c r="J4" s="8"/>
      <c r="K4" s="3" t="s">
        <v>54</v>
      </c>
    </row>
    <row r="5" spans="2:11" x14ac:dyDescent="0.3">
      <c r="B5" s="25">
        <v>14</v>
      </c>
      <c r="C5" s="26">
        <v>15</v>
      </c>
      <c r="D5" s="25">
        <v>16</v>
      </c>
      <c r="E5" s="2"/>
      <c r="F5" s="27" t="str">
        <f>IF(ISBLANK(B5)=FALSE,IF(B5=C5-1,"Helyes megoldás",C5-1),"")</f>
        <v>Helyes megoldás</v>
      </c>
      <c r="G5" s="26">
        <f>IF(ISBLANK(C5)=FALSE,C5,"")</f>
        <v>15</v>
      </c>
      <c r="H5" s="27" t="str">
        <f>IF(ISBLANK(D5)=FALSE,IF(D5=C5+1,"Helyes megoldás",C5+1),"")</f>
        <v>Helyes megoldás</v>
      </c>
      <c r="J5" s="9"/>
      <c r="K5" s="3" t="s">
        <v>55</v>
      </c>
    </row>
    <row r="6" spans="2:11" x14ac:dyDescent="0.3">
      <c r="B6" s="25">
        <v>20</v>
      </c>
      <c r="C6" s="26">
        <v>23</v>
      </c>
      <c r="D6" s="25">
        <v>25</v>
      </c>
      <c r="E6" s="2"/>
      <c r="F6" s="27">
        <f t="shared" ref="F6:F14" si="0">IF(ISBLANK(B6)=FALSE,IF(B6=C6-1,"Helyes megoldás",C6-1),"")</f>
        <v>22</v>
      </c>
      <c r="G6" s="26">
        <f t="shared" ref="G6:G14" si="1">IF(ISBLANK(C6)=FALSE,C6,"")</f>
        <v>23</v>
      </c>
      <c r="H6" s="27">
        <f t="shared" ref="H6:H14" si="2">IF(ISBLANK(D6)=FALSE,IF(D6=C6+1,"Helyes megoldás",C6+1),"")</f>
        <v>24</v>
      </c>
    </row>
    <row r="7" spans="2:11" x14ac:dyDescent="0.3">
      <c r="B7" s="25"/>
      <c r="C7" s="26"/>
      <c r="D7" s="25"/>
      <c r="E7" s="2"/>
      <c r="F7" s="27" t="str">
        <f t="shared" si="0"/>
        <v/>
      </c>
      <c r="G7" s="26" t="str">
        <f t="shared" si="1"/>
        <v/>
      </c>
      <c r="H7" s="27" t="str">
        <f t="shared" si="2"/>
        <v/>
      </c>
    </row>
    <row r="8" spans="2:11" x14ac:dyDescent="0.3">
      <c r="B8" s="25"/>
      <c r="C8" s="26"/>
      <c r="D8" s="25"/>
      <c r="E8" s="2"/>
      <c r="F8" s="27" t="str">
        <f t="shared" si="0"/>
        <v/>
      </c>
      <c r="G8" s="26" t="str">
        <f t="shared" si="1"/>
        <v/>
      </c>
      <c r="H8" s="27" t="str">
        <f t="shared" si="2"/>
        <v/>
      </c>
    </row>
    <row r="9" spans="2:11" x14ac:dyDescent="0.3">
      <c r="B9" s="25"/>
      <c r="C9" s="26"/>
      <c r="D9" s="25"/>
      <c r="E9" s="2"/>
      <c r="F9" s="27" t="str">
        <f t="shared" si="0"/>
        <v/>
      </c>
      <c r="G9" s="26" t="str">
        <f t="shared" si="1"/>
        <v/>
      </c>
      <c r="H9" s="27" t="str">
        <f t="shared" si="2"/>
        <v/>
      </c>
    </row>
    <row r="10" spans="2:11" x14ac:dyDescent="0.3">
      <c r="B10" s="25"/>
      <c r="C10" s="26"/>
      <c r="D10" s="25"/>
      <c r="E10" s="2"/>
      <c r="F10" s="27" t="str">
        <f t="shared" si="0"/>
        <v/>
      </c>
      <c r="G10" s="26" t="str">
        <f t="shared" si="1"/>
        <v/>
      </c>
      <c r="H10" s="27" t="str">
        <f t="shared" si="2"/>
        <v/>
      </c>
    </row>
    <row r="11" spans="2:11" x14ac:dyDescent="0.3">
      <c r="B11" s="25"/>
      <c r="C11" s="26"/>
      <c r="D11" s="25"/>
      <c r="E11" s="2"/>
      <c r="F11" s="27" t="str">
        <f t="shared" si="0"/>
        <v/>
      </c>
      <c r="G11" s="26" t="str">
        <f t="shared" si="1"/>
        <v/>
      </c>
      <c r="H11" s="27" t="str">
        <f t="shared" si="2"/>
        <v/>
      </c>
    </row>
    <row r="12" spans="2:11" x14ac:dyDescent="0.3">
      <c r="B12" s="25"/>
      <c r="C12" s="26"/>
      <c r="D12" s="25"/>
      <c r="E12" s="2"/>
      <c r="F12" s="27" t="str">
        <f t="shared" si="0"/>
        <v/>
      </c>
      <c r="G12" s="26" t="str">
        <f t="shared" si="1"/>
        <v/>
      </c>
      <c r="H12" s="27" t="str">
        <f t="shared" si="2"/>
        <v/>
      </c>
    </row>
    <row r="13" spans="2:11" x14ac:dyDescent="0.3">
      <c r="B13" s="25"/>
      <c r="C13" s="26"/>
      <c r="D13" s="25"/>
      <c r="E13" s="2"/>
      <c r="F13" s="27" t="str">
        <f t="shared" si="0"/>
        <v/>
      </c>
      <c r="G13" s="26" t="str">
        <f t="shared" si="1"/>
        <v/>
      </c>
      <c r="H13" s="27" t="str">
        <f t="shared" si="2"/>
        <v/>
      </c>
    </row>
    <row r="14" spans="2:11" x14ac:dyDescent="0.3">
      <c r="B14" s="25"/>
      <c r="C14" s="26"/>
      <c r="D14" s="25"/>
      <c r="E14" s="2"/>
      <c r="F14" s="27" t="str">
        <f t="shared" si="0"/>
        <v/>
      </c>
      <c r="G14" s="26" t="str">
        <f t="shared" si="1"/>
        <v/>
      </c>
      <c r="H14" s="27" t="str">
        <f t="shared" si="2"/>
        <v/>
      </c>
    </row>
    <row r="15" spans="2:11" x14ac:dyDescent="0.3">
      <c r="D15" s="1"/>
    </row>
    <row r="16" spans="2:11" x14ac:dyDescent="0.3">
      <c r="D16" s="1"/>
    </row>
    <row r="17" spans="2:8" x14ac:dyDescent="0.3">
      <c r="B17" s="42" t="s">
        <v>56</v>
      </c>
      <c r="C17" s="42"/>
      <c r="D17" s="42"/>
      <c r="E17" s="42"/>
      <c r="F17" s="42"/>
      <c r="G17" s="42"/>
      <c r="H17" s="42"/>
    </row>
    <row r="18" spans="2:8" x14ac:dyDescent="0.3">
      <c r="F18" s="38" t="s">
        <v>4</v>
      </c>
      <c r="G18" s="38"/>
      <c r="H18" s="38"/>
    </row>
    <row r="19" spans="2:8" ht="31.2" x14ac:dyDescent="0.3">
      <c r="B19" s="36" t="s">
        <v>57</v>
      </c>
      <c r="C19" s="32" t="s">
        <v>37</v>
      </c>
      <c r="D19" s="36" t="s">
        <v>58</v>
      </c>
      <c r="E19" s="2"/>
      <c r="F19" s="36" t="s">
        <v>57</v>
      </c>
      <c r="G19" s="32" t="s">
        <v>37</v>
      </c>
      <c r="H19" s="36" t="s">
        <v>58</v>
      </c>
    </row>
    <row r="20" spans="2:8" x14ac:dyDescent="0.3">
      <c r="B20" s="25">
        <v>10</v>
      </c>
      <c r="C20" s="26">
        <v>12</v>
      </c>
      <c r="D20" s="25">
        <v>14</v>
      </c>
      <c r="E20" s="2"/>
      <c r="F20" s="27" t="str">
        <f>IF(ISBLANK(B20)=FALSE,IF(ISEVEN(C20)=TRUE,IF(B20=C20-2,"Helyes megoldás",C20-2),IF(B20=C20-1,"Helyes megoldás",C20-1)),"")</f>
        <v>Helyes megoldás</v>
      </c>
      <c r="G20" s="26">
        <f>IF(ISBLANK(C20)=FALSE,C20,"")</f>
        <v>12</v>
      </c>
      <c r="H20" s="27" t="str">
        <f>IF(ISBLANK(D20)=FALSE,IF(ISEVEN(C20)=TRUE,IF(D20=C20+2,"Helyes megoldás",C20+2),IF(D20=C20+1,"Helyes megoldás",C20+1)),"")</f>
        <v>Helyes megoldás</v>
      </c>
    </row>
    <row r="21" spans="2:8" x14ac:dyDescent="0.3">
      <c r="B21" s="25">
        <v>15</v>
      </c>
      <c r="C21" s="26">
        <v>16</v>
      </c>
      <c r="D21" s="25">
        <v>17</v>
      </c>
      <c r="E21" s="2"/>
      <c r="F21" s="27">
        <f t="shared" ref="F21:F29" si="3">IF(ISBLANK(B21)=FALSE,IF(ISEVEN(C21)=TRUE,IF(B21=C21-2,"Helyes megoldás",C21-2),IF(B21=C21-1,"Helyes megoldás",C21-1)),"")</f>
        <v>14</v>
      </c>
      <c r="G21" s="26">
        <f t="shared" ref="G21:G29" si="4">IF(ISBLANK(C21)=FALSE,C21,"")</f>
        <v>16</v>
      </c>
      <c r="H21" s="27">
        <f t="shared" ref="H21:H29" si="5">IF(ISBLANK(D21)=FALSE,IF(ISEVEN(C21)=TRUE,IF(D21=C21+2,"Helyes megoldás",C21+2),IF(D21=C21+1,"Helyes megoldás",C21+1)),"")</f>
        <v>18</v>
      </c>
    </row>
    <row r="22" spans="2:8" x14ac:dyDescent="0.3">
      <c r="B22" s="25"/>
      <c r="C22" s="26"/>
      <c r="D22" s="25"/>
      <c r="E22" s="2"/>
      <c r="F22" s="27" t="str">
        <f t="shared" si="3"/>
        <v/>
      </c>
      <c r="G22" s="26" t="str">
        <f t="shared" si="4"/>
        <v/>
      </c>
      <c r="H22" s="27" t="str">
        <f t="shared" si="5"/>
        <v/>
      </c>
    </row>
    <row r="23" spans="2:8" x14ac:dyDescent="0.3">
      <c r="B23" s="25"/>
      <c r="C23" s="26"/>
      <c r="D23" s="25"/>
      <c r="E23" s="2"/>
      <c r="F23" s="27" t="str">
        <f t="shared" si="3"/>
        <v/>
      </c>
      <c r="G23" s="26" t="str">
        <f t="shared" si="4"/>
        <v/>
      </c>
      <c r="H23" s="27" t="str">
        <f t="shared" si="5"/>
        <v/>
      </c>
    </row>
    <row r="24" spans="2:8" x14ac:dyDescent="0.3">
      <c r="B24" s="25"/>
      <c r="C24" s="26"/>
      <c r="D24" s="25"/>
      <c r="E24" s="2"/>
      <c r="F24" s="27" t="str">
        <f t="shared" si="3"/>
        <v/>
      </c>
      <c r="G24" s="26" t="str">
        <f t="shared" si="4"/>
        <v/>
      </c>
      <c r="H24" s="27" t="str">
        <f t="shared" si="5"/>
        <v/>
      </c>
    </row>
    <row r="25" spans="2:8" x14ac:dyDescent="0.3">
      <c r="B25" s="25"/>
      <c r="C25" s="26"/>
      <c r="D25" s="25"/>
      <c r="E25" s="2"/>
      <c r="F25" s="27" t="str">
        <f t="shared" si="3"/>
        <v/>
      </c>
      <c r="G25" s="26" t="str">
        <f t="shared" si="4"/>
        <v/>
      </c>
      <c r="H25" s="27" t="str">
        <f t="shared" si="5"/>
        <v/>
      </c>
    </row>
    <row r="26" spans="2:8" x14ac:dyDescent="0.3">
      <c r="B26" s="25"/>
      <c r="C26" s="26"/>
      <c r="D26" s="25"/>
      <c r="E26" s="2"/>
      <c r="F26" s="27" t="str">
        <f t="shared" si="3"/>
        <v/>
      </c>
      <c r="G26" s="26" t="str">
        <f t="shared" si="4"/>
        <v/>
      </c>
      <c r="H26" s="27" t="str">
        <f t="shared" si="5"/>
        <v/>
      </c>
    </row>
    <row r="27" spans="2:8" x14ac:dyDescent="0.3">
      <c r="B27" s="25"/>
      <c r="C27" s="26"/>
      <c r="D27" s="25"/>
      <c r="E27" s="2"/>
      <c r="F27" s="27" t="str">
        <f t="shared" si="3"/>
        <v/>
      </c>
      <c r="G27" s="26" t="str">
        <f t="shared" si="4"/>
        <v/>
      </c>
      <c r="H27" s="27" t="str">
        <f t="shared" si="5"/>
        <v/>
      </c>
    </row>
    <row r="28" spans="2:8" x14ac:dyDescent="0.3">
      <c r="B28" s="25"/>
      <c r="C28" s="26"/>
      <c r="D28" s="25"/>
      <c r="E28" s="2"/>
      <c r="F28" s="27" t="str">
        <f t="shared" si="3"/>
        <v/>
      </c>
      <c r="G28" s="26" t="str">
        <f t="shared" si="4"/>
        <v/>
      </c>
      <c r="H28" s="27" t="str">
        <f t="shared" si="5"/>
        <v/>
      </c>
    </row>
    <row r="29" spans="2:8" x14ac:dyDescent="0.3">
      <c r="B29" s="25"/>
      <c r="C29" s="26"/>
      <c r="D29" s="25"/>
      <c r="E29" s="2"/>
      <c r="F29" s="27" t="str">
        <f t="shared" si="3"/>
        <v/>
      </c>
      <c r="G29" s="26" t="str">
        <f t="shared" si="4"/>
        <v/>
      </c>
      <c r="H29" s="27" t="str">
        <f t="shared" si="5"/>
        <v/>
      </c>
    </row>
    <row r="32" spans="2:8" x14ac:dyDescent="0.3">
      <c r="B32" s="42" t="s">
        <v>59</v>
      </c>
      <c r="C32" s="42"/>
      <c r="D32" s="42"/>
      <c r="E32" s="42"/>
      <c r="F32" s="42"/>
      <c r="G32" s="42"/>
      <c r="H32" s="42"/>
    </row>
    <row r="33" spans="2:8" x14ac:dyDescent="0.3">
      <c r="F33" s="38" t="s">
        <v>4</v>
      </c>
      <c r="G33" s="38"/>
      <c r="H33" s="38"/>
    </row>
    <row r="34" spans="2:8" ht="31.2" x14ac:dyDescent="0.3">
      <c r="B34" s="36" t="s">
        <v>60</v>
      </c>
      <c r="C34" s="32" t="s">
        <v>37</v>
      </c>
      <c r="D34" s="36" t="s">
        <v>61</v>
      </c>
      <c r="E34" s="2"/>
      <c r="F34" s="36" t="s">
        <v>60</v>
      </c>
      <c r="G34" s="32" t="s">
        <v>37</v>
      </c>
      <c r="H34" s="36" t="s">
        <v>61</v>
      </c>
    </row>
    <row r="35" spans="2:8" x14ac:dyDescent="0.3">
      <c r="B35" s="25">
        <v>11</v>
      </c>
      <c r="C35" s="26">
        <v>13</v>
      </c>
      <c r="D35" s="25">
        <v>15</v>
      </c>
      <c r="E35" s="2"/>
      <c r="F35" s="27" t="str">
        <f>IF(ISBLANK(B35)=FALSE,IF(ISODD(C35)=TRUE,IF(B35=C35-2,"Helyes megoldás",C35-2),IF(B35=C35-1,"Helyes megoldás",C35-1)),"")</f>
        <v>Helyes megoldás</v>
      </c>
      <c r="G35" s="26">
        <f>IF(ISBLANK(C35)=FALSE,C35,"")</f>
        <v>13</v>
      </c>
      <c r="H35" s="27" t="str">
        <f>IF(ISBLANK(D35)=FALSE,IF(ISODD(C35)=TRUE,IF(D35=C35+2,"Helyes megoldás",C35+2),IF(D35=C35+1,"Helyes megoldás",C35+1)),"")</f>
        <v>Helyes megoldás</v>
      </c>
    </row>
    <row r="36" spans="2:8" x14ac:dyDescent="0.3">
      <c r="B36" s="25">
        <v>26</v>
      </c>
      <c r="C36" s="26">
        <v>28</v>
      </c>
      <c r="D36" s="25">
        <v>30</v>
      </c>
      <c r="E36" s="2"/>
      <c r="F36" s="27">
        <f t="shared" ref="F36:F44" si="6">IF(ISBLANK(B36)=FALSE,IF(ISODD(C36)=TRUE,IF(B36=C36-2,"Helyes megoldás",C36-2),IF(B36=C36-1,"Helyes megoldás",C36-1)),"")</f>
        <v>27</v>
      </c>
      <c r="G36" s="26">
        <f t="shared" ref="G36:G44" si="7">IF(ISBLANK(C36)=FALSE,C36,"")</f>
        <v>28</v>
      </c>
      <c r="H36" s="27">
        <f t="shared" ref="H36:H44" si="8">IF(ISBLANK(D36)=FALSE,IF(ISODD(C36)=TRUE,IF(D36=C36+2,"Helyes megoldás",C36+2),IF(D36=C36+1,"Helyes megoldás",C36+1)),"")</f>
        <v>29</v>
      </c>
    </row>
    <row r="37" spans="2:8" x14ac:dyDescent="0.3">
      <c r="B37" s="25"/>
      <c r="C37" s="26"/>
      <c r="D37" s="25"/>
      <c r="E37" s="2"/>
      <c r="F37" s="27" t="str">
        <f t="shared" si="6"/>
        <v/>
      </c>
      <c r="G37" s="26" t="str">
        <f t="shared" si="7"/>
        <v/>
      </c>
      <c r="H37" s="27" t="str">
        <f t="shared" si="8"/>
        <v/>
      </c>
    </row>
    <row r="38" spans="2:8" x14ac:dyDescent="0.3">
      <c r="B38" s="25"/>
      <c r="C38" s="26"/>
      <c r="D38" s="25"/>
      <c r="E38" s="2"/>
      <c r="F38" s="27" t="str">
        <f t="shared" si="6"/>
        <v/>
      </c>
      <c r="G38" s="26" t="str">
        <f t="shared" si="7"/>
        <v/>
      </c>
      <c r="H38" s="27" t="str">
        <f t="shared" si="8"/>
        <v/>
      </c>
    </row>
    <row r="39" spans="2:8" x14ac:dyDescent="0.3">
      <c r="B39" s="25"/>
      <c r="C39" s="26"/>
      <c r="D39" s="25"/>
      <c r="E39" s="2"/>
      <c r="F39" s="27" t="str">
        <f t="shared" si="6"/>
        <v/>
      </c>
      <c r="G39" s="26" t="str">
        <f t="shared" si="7"/>
        <v/>
      </c>
      <c r="H39" s="27" t="str">
        <f t="shared" si="8"/>
        <v/>
      </c>
    </row>
    <row r="40" spans="2:8" x14ac:dyDescent="0.3">
      <c r="B40" s="25"/>
      <c r="C40" s="26"/>
      <c r="D40" s="25"/>
      <c r="E40" s="2"/>
      <c r="F40" s="27" t="str">
        <f t="shared" si="6"/>
        <v/>
      </c>
      <c r="G40" s="26" t="str">
        <f t="shared" si="7"/>
        <v/>
      </c>
      <c r="H40" s="27" t="str">
        <f t="shared" si="8"/>
        <v/>
      </c>
    </row>
    <row r="41" spans="2:8" x14ac:dyDescent="0.3">
      <c r="B41" s="25"/>
      <c r="C41" s="26"/>
      <c r="D41" s="25"/>
      <c r="E41" s="2"/>
      <c r="F41" s="27" t="str">
        <f t="shared" si="6"/>
        <v/>
      </c>
      <c r="G41" s="26" t="str">
        <f t="shared" si="7"/>
        <v/>
      </c>
      <c r="H41" s="27" t="str">
        <f t="shared" si="8"/>
        <v/>
      </c>
    </row>
    <row r="42" spans="2:8" x14ac:dyDescent="0.3">
      <c r="B42" s="25"/>
      <c r="C42" s="26"/>
      <c r="D42" s="25"/>
      <c r="E42" s="2"/>
      <c r="F42" s="27" t="str">
        <f t="shared" si="6"/>
        <v/>
      </c>
      <c r="G42" s="26" t="str">
        <f t="shared" si="7"/>
        <v/>
      </c>
      <c r="H42" s="27" t="str">
        <f t="shared" si="8"/>
        <v/>
      </c>
    </row>
    <row r="43" spans="2:8" x14ac:dyDescent="0.3">
      <c r="B43" s="25"/>
      <c r="C43" s="26"/>
      <c r="D43" s="25"/>
      <c r="E43" s="2"/>
      <c r="F43" s="27" t="str">
        <f t="shared" si="6"/>
        <v/>
      </c>
      <c r="G43" s="26" t="str">
        <f t="shared" si="7"/>
        <v/>
      </c>
      <c r="H43" s="27" t="str">
        <f t="shared" si="8"/>
        <v/>
      </c>
    </row>
    <row r="44" spans="2:8" x14ac:dyDescent="0.3">
      <c r="B44" s="25"/>
      <c r="C44" s="26"/>
      <c r="D44" s="25"/>
      <c r="E44" s="2"/>
      <c r="F44" s="27" t="str">
        <f t="shared" si="6"/>
        <v/>
      </c>
      <c r="G44" s="26" t="str">
        <f t="shared" si="7"/>
        <v/>
      </c>
      <c r="H44" s="27" t="str">
        <f t="shared" si="8"/>
        <v/>
      </c>
    </row>
    <row r="47" spans="2:8" x14ac:dyDescent="0.3">
      <c r="B47" s="42" t="s">
        <v>65</v>
      </c>
      <c r="C47" s="42"/>
      <c r="D47" s="42"/>
      <c r="E47" s="42"/>
      <c r="F47" s="42"/>
      <c r="G47" s="42"/>
      <c r="H47" s="42"/>
    </row>
    <row r="48" spans="2:8" x14ac:dyDescent="0.3">
      <c r="F48" s="38" t="s">
        <v>4</v>
      </c>
      <c r="G48" s="38"/>
      <c r="H48" s="38"/>
    </row>
    <row r="49" spans="2:12" ht="31.2" x14ac:dyDescent="0.3">
      <c r="B49" s="36" t="s">
        <v>66</v>
      </c>
      <c r="C49" s="32" t="s">
        <v>37</v>
      </c>
      <c r="D49" s="36" t="s">
        <v>67</v>
      </c>
      <c r="E49" s="2"/>
      <c r="F49" s="36" t="s">
        <v>66</v>
      </c>
      <c r="G49" s="32" t="s">
        <v>37</v>
      </c>
      <c r="H49" s="36" t="s">
        <v>67</v>
      </c>
      <c r="L49" s="31"/>
    </row>
    <row r="50" spans="2:12" x14ac:dyDescent="0.3">
      <c r="B50" s="25">
        <v>20</v>
      </c>
      <c r="C50" s="26">
        <v>26</v>
      </c>
      <c r="D50" s="25">
        <v>30</v>
      </c>
      <c r="E50" s="2"/>
      <c r="F50" s="27" t="str">
        <f>IF(ISBLANK(B50)=FALSE,IF(MOD(C50,10)&gt;0,IF(B50=ROUNDDOWN(C50,-1),"Helyes megoldás",ROUNDDOWN(C50,-1)),IF(MOD(C50,10)=0,IF(B50=ROUNDDOWN(C50,-1)-10,"Helyes megoldás",ROUNDDOWN(C50,-1)-10))),"")</f>
        <v>Helyes megoldás</v>
      </c>
      <c r="G50" s="26">
        <f>IF(ISBLANK(C50)=FALSE,C50,"")</f>
        <v>26</v>
      </c>
      <c r="H50" s="27" t="str">
        <f>IF(ISBLANK(D50)=FALSE,IF(MOD(C50,10)&gt;0,IF(D50=ROUNDUP(C50,-1),"Helyes megoldás",ROUNDUP(C50,-1)),IF(MOD(C50,10)=0,IF(D50=ROUNDUP(C50,-1)+10,"Helyes megoldás",ROUNDUP(C50,-1)+10))),"")</f>
        <v>Helyes megoldás</v>
      </c>
      <c r="J50" s="2"/>
      <c r="L50" s="31"/>
    </row>
    <row r="51" spans="2:12" x14ac:dyDescent="0.3">
      <c r="B51" s="25">
        <v>20</v>
      </c>
      <c r="C51" s="26">
        <v>37</v>
      </c>
      <c r="D51" s="25">
        <v>50</v>
      </c>
      <c r="E51" s="2"/>
      <c r="F51" s="27">
        <f t="shared" ref="F51:F59" si="9">IF(ISBLANK(B51)=FALSE,IF(MOD(C51,10)&gt;0,IF(B51=ROUNDDOWN(C51,-1),"Helyes a megoldás",ROUNDDOWN(C51,-1)),IF(MOD(C51,10)=0,IF(B51=ROUNDDOWN(C51,-1)-10,"Helyes a megoldás",ROUNDDOWN(C51,-1)-10))),"")</f>
        <v>30</v>
      </c>
      <c r="G51" s="26">
        <f t="shared" ref="G51:G59" si="10">IF(ISBLANK(C51)=FALSE,C51,"")</f>
        <v>37</v>
      </c>
      <c r="H51" s="27">
        <f t="shared" ref="H51:H59" si="11">IF(ISBLANK(D51)=FALSE,IF(MOD(C51,10)&gt;0,IF(D51=ROUNDUP(C51,-1),"Helyes a megoldás",ROUNDUP(C51,-1)),IF(MOD(C51,10)=0,IF(D51=ROUNDUP(C51,-1)+10,"Helyes a megoldás",ROUNDUP(C51,-1)+10))),"")</f>
        <v>40</v>
      </c>
      <c r="J51" s="2"/>
    </row>
    <row r="52" spans="2:12" x14ac:dyDescent="0.3">
      <c r="B52" s="25"/>
      <c r="C52" s="26"/>
      <c r="D52" s="25"/>
      <c r="E52" s="2"/>
      <c r="F52" s="27" t="str">
        <f t="shared" si="9"/>
        <v/>
      </c>
      <c r="G52" s="26" t="str">
        <f t="shared" si="10"/>
        <v/>
      </c>
      <c r="H52" s="27" t="str">
        <f t="shared" si="11"/>
        <v/>
      </c>
      <c r="J52" s="2"/>
    </row>
    <row r="53" spans="2:12" x14ac:dyDescent="0.3">
      <c r="B53" s="25"/>
      <c r="C53" s="26"/>
      <c r="D53" s="25"/>
      <c r="E53" s="2"/>
      <c r="F53" s="27" t="str">
        <f t="shared" si="9"/>
        <v/>
      </c>
      <c r="G53" s="26" t="str">
        <f t="shared" si="10"/>
        <v/>
      </c>
      <c r="H53" s="27" t="str">
        <f t="shared" si="11"/>
        <v/>
      </c>
      <c r="J53" s="2"/>
    </row>
    <row r="54" spans="2:12" x14ac:dyDescent="0.3">
      <c r="B54" s="25"/>
      <c r="C54" s="26"/>
      <c r="D54" s="25"/>
      <c r="E54" s="2"/>
      <c r="F54" s="27" t="str">
        <f t="shared" si="9"/>
        <v/>
      </c>
      <c r="G54" s="26" t="str">
        <f t="shared" si="10"/>
        <v/>
      </c>
      <c r="H54" s="27" t="str">
        <f t="shared" si="11"/>
        <v/>
      </c>
      <c r="J54" s="2"/>
    </row>
    <row r="55" spans="2:12" x14ac:dyDescent="0.3">
      <c r="B55" s="25"/>
      <c r="C55" s="26"/>
      <c r="D55" s="25"/>
      <c r="E55" s="2"/>
      <c r="F55" s="27" t="str">
        <f t="shared" si="9"/>
        <v/>
      </c>
      <c r="G55" s="26" t="str">
        <f t="shared" si="10"/>
        <v/>
      </c>
      <c r="H55" s="27" t="str">
        <f t="shared" si="11"/>
        <v/>
      </c>
      <c r="J55" s="2"/>
    </row>
    <row r="56" spans="2:12" x14ac:dyDescent="0.3">
      <c r="B56" s="25"/>
      <c r="C56" s="26"/>
      <c r="D56" s="25"/>
      <c r="E56" s="2"/>
      <c r="F56" s="27" t="str">
        <f t="shared" si="9"/>
        <v/>
      </c>
      <c r="G56" s="26" t="str">
        <f t="shared" si="10"/>
        <v/>
      </c>
      <c r="H56" s="27" t="str">
        <f t="shared" si="11"/>
        <v/>
      </c>
      <c r="J56" s="2"/>
    </row>
    <row r="57" spans="2:12" x14ac:dyDescent="0.3">
      <c r="B57" s="25"/>
      <c r="C57" s="26"/>
      <c r="D57" s="25"/>
      <c r="E57" s="2"/>
      <c r="F57" s="27" t="str">
        <f t="shared" si="9"/>
        <v/>
      </c>
      <c r="G57" s="26" t="str">
        <f t="shared" si="10"/>
        <v/>
      </c>
      <c r="H57" s="27" t="str">
        <f t="shared" si="11"/>
        <v/>
      </c>
      <c r="J57" s="2"/>
    </row>
    <row r="58" spans="2:12" x14ac:dyDescent="0.3">
      <c r="B58" s="25"/>
      <c r="C58" s="26"/>
      <c r="D58" s="25"/>
      <c r="E58" s="2"/>
      <c r="F58" s="27" t="str">
        <f t="shared" si="9"/>
        <v/>
      </c>
      <c r="G58" s="26" t="str">
        <f t="shared" si="10"/>
        <v/>
      </c>
      <c r="H58" s="27" t="str">
        <f t="shared" si="11"/>
        <v/>
      </c>
      <c r="J58" s="2"/>
    </row>
    <row r="59" spans="2:12" x14ac:dyDescent="0.3">
      <c r="B59" s="25"/>
      <c r="C59" s="26"/>
      <c r="D59" s="25"/>
      <c r="E59" s="2"/>
      <c r="F59" s="27" t="str">
        <f t="shared" si="9"/>
        <v/>
      </c>
      <c r="G59" s="26" t="str">
        <f t="shared" si="10"/>
        <v/>
      </c>
      <c r="H59" s="27" t="str">
        <f t="shared" si="11"/>
        <v/>
      </c>
      <c r="J59" s="2"/>
    </row>
    <row r="61" spans="2:12" x14ac:dyDescent="0.3">
      <c r="B61" s="3" t="s">
        <v>11</v>
      </c>
    </row>
    <row r="62" spans="2:12" x14ac:dyDescent="0.3">
      <c r="B62" s="4">
        <f ca="1">RANDBETWEEN(1,99)</f>
        <v>70</v>
      </c>
    </row>
  </sheetData>
  <mergeCells count="8">
    <mergeCell ref="B47:H47"/>
    <mergeCell ref="F48:H48"/>
    <mergeCell ref="F33:H33"/>
    <mergeCell ref="B2:H2"/>
    <mergeCell ref="F3:H3"/>
    <mergeCell ref="B17:H17"/>
    <mergeCell ref="F18:H18"/>
    <mergeCell ref="B32:H32"/>
  </mergeCells>
  <conditionalFormatting sqref="F5:F14">
    <cfRule type="containsText" dxfId="26" priority="32" operator="containsText" text="Helyes megoldás">
      <formula>NOT(ISERROR(SEARCH("Helyes megoldás",F5)))</formula>
    </cfRule>
    <cfRule type="notContainsBlanks" dxfId="25" priority="33">
      <formula>LEN(TRIM(F5))&gt;0</formula>
    </cfRule>
  </conditionalFormatting>
  <conditionalFormatting sqref="F20:F29">
    <cfRule type="containsText" dxfId="24" priority="31" operator="containsText" text="Helyes megoldás">
      <formula>NOT(ISERROR(SEARCH("Helyes megoldás",F20)))</formula>
    </cfRule>
    <cfRule type="notContainsBlanks" dxfId="23" priority="34">
      <formula>LEN(TRIM(F20))&gt;0</formula>
    </cfRule>
  </conditionalFormatting>
  <conditionalFormatting sqref="H20:H29">
    <cfRule type="containsText" dxfId="22" priority="27" operator="containsText" text="Helyes megoldás">
      <formula>NOT(ISERROR(SEARCH("Helyes megoldás",H20)))</formula>
    </cfRule>
    <cfRule type="notContainsBlanks" dxfId="21" priority="28">
      <formula>LEN(TRIM(H20))&gt;0</formula>
    </cfRule>
  </conditionalFormatting>
  <conditionalFormatting sqref="H5:H14">
    <cfRule type="containsText" dxfId="20" priority="29" operator="containsText" text="Helyes megoldás">
      <formula>NOT(ISERROR(SEARCH("Helyes megoldás",H5)))</formula>
    </cfRule>
    <cfRule type="notContainsBlanks" dxfId="19" priority="30">
      <formula>LEN(TRIM(H5))&gt;0</formula>
    </cfRule>
  </conditionalFormatting>
  <conditionalFormatting sqref="F36:F44">
    <cfRule type="containsText" dxfId="18" priority="25" operator="containsText" text="Helyes megoldás">
      <formula>NOT(ISERROR(SEARCH("Helyes megoldás",F36)))</formula>
    </cfRule>
    <cfRule type="notContainsBlanks" dxfId="17" priority="26">
      <formula>LEN(TRIM(F36))&gt;0</formula>
    </cfRule>
  </conditionalFormatting>
  <conditionalFormatting sqref="H36:H44">
    <cfRule type="containsText" dxfId="16" priority="23" operator="containsText" text="Helyes megoldás">
      <formula>NOT(ISERROR(SEARCH("Helyes megoldás",H36)))</formula>
    </cfRule>
    <cfRule type="notContainsBlanks" dxfId="15" priority="24">
      <formula>LEN(TRIM(H36))&gt;0</formula>
    </cfRule>
  </conditionalFormatting>
  <conditionalFormatting sqref="F50:F59">
    <cfRule type="notContainsBlanks" dxfId="14" priority="18">
      <formula>LEN(TRIM(F50))&gt;0</formula>
    </cfRule>
  </conditionalFormatting>
  <conditionalFormatting sqref="H50:H59">
    <cfRule type="notContainsBlanks" dxfId="13" priority="16">
      <formula>LEN(TRIM(H50))&gt;0</formula>
    </cfRule>
  </conditionalFormatting>
  <conditionalFormatting sqref="F35">
    <cfRule type="containsText" dxfId="12" priority="13" operator="containsText" text="Helyes megoldás">
      <formula>NOT(ISERROR(SEARCH("Helyes megoldás",F35)))</formula>
    </cfRule>
    <cfRule type="notContainsBlanks" dxfId="11" priority="14">
      <formula>LEN(TRIM(F35))&gt;0</formula>
    </cfRule>
  </conditionalFormatting>
  <conditionalFormatting sqref="H35">
    <cfRule type="containsText" dxfId="10" priority="11" operator="containsText" text="Helyes megoldás">
      <formula>NOT(ISERROR(SEARCH("Helyes megoldás",H35)))</formula>
    </cfRule>
    <cfRule type="notContainsBlanks" dxfId="9" priority="12">
      <formula>LEN(TRIM(H35))&gt;0</formula>
    </cfRule>
  </conditionalFormatting>
  <conditionalFormatting sqref="F50:F59">
    <cfRule type="containsText" dxfId="8" priority="10" operator="containsText" text="Helyes megoldás">
      <formula>NOT(ISERROR(SEARCH("Helyes megoldás",F50)))</formula>
    </cfRule>
  </conditionalFormatting>
  <conditionalFormatting sqref="H50:H59">
    <cfRule type="containsText" dxfId="7" priority="9" operator="containsText" text="Helyes megoldás">
      <formula>NOT(ISERROR(SEARCH("Helyes megoldás",H50)))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CF36-5C7A-4016-9EE2-E2B5E912B0C1}">
  <sheetPr codeName="Munka19"/>
  <dimension ref="B2:L22"/>
  <sheetViews>
    <sheetView workbookViewId="0">
      <selection activeCell="L22" sqref="L22"/>
    </sheetView>
  </sheetViews>
  <sheetFormatPr defaultRowHeight="15.6" x14ac:dyDescent="0.3"/>
  <cols>
    <col min="1" max="1" width="8.88671875" style="3"/>
    <col min="2" max="2" width="8" style="3" customWidth="1"/>
    <col min="3" max="3" width="7.88671875" style="3" customWidth="1"/>
    <col min="4" max="4" width="8.88671875" style="3"/>
    <col min="5" max="5" width="9.6640625" style="3" customWidth="1"/>
    <col min="6" max="6" width="10.6640625" style="3" customWidth="1"/>
    <col min="7" max="7" width="8.88671875" style="3"/>
    <col min="8" max="8" width="18.77734375" style="3" bestFit="1" customWidth="1"/>
    <col min="9" max="9" width="17.109375" style="3" bestFit="1" customWidth="1"/>
    <col min="10" max="10" width="8.88671875" style="3"/>
    <col min="11" max="11" width="17.109375" style="3" bestFit="1" customWidth="1"/>
    <col min="12" max="12" width="18.77734375" style="3" bestFit="1" customWidth="1"/>
    <col min="13" max="16384" width="8.88671875" style="3"/>
  </cols>
  <sheetData>
    <row r="2" spans="2:12" x14ac:dyDescent="0.3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" x14ac:dyDescent="0.3">
      <c r="H3" s="42" t="s">
        <v>4</v>
      </c>
      <c r="I3" s="42"/>
      <c r="J3" s="42"/>
      <c r="K3" s="42"/>
      <c r="L3" s="42"/>
    </row>
    <row r="4" spans="2:12" x14ac:dyDescent="0.3">
      <c r="B4" s="43" t="s">
        <v>52</v>
      </c>
      <c r="C4" s="43"/>
      <c r="D4" s="43" t="s">
        <v>37</v>
      </c>
      <c r="E4" s="43" t="s">
        <v>53</v>
      </c>
      <c r="F4" s="43"/>
      <c r="H4" s="43" t="s">
        <v>52</v>
      </c>
      <c r="I4" s="43"/>
      <c r="J4" s="43" t="s">
        <v>37</v>
      </c>
      <c r="K4" s="44" t="s">
        <v>53</v>
      </c>
      <c r="L4" s="45"/>
    </row>
    <row r="5" spans="2:12" x14ac:dyDescent="0.3">
      <c r="B5" s="32" t="s">
        <v>68</v>
      </c>
      <c r="C5" s="32" t="s">
        <v>69</v>
      </c>
      <c r="D5" s="43"/>
      <c r="E5" s="32" t="s">
        <v>69</v>
      </c>
      <c r="F5" s="32" t="s">
        <v>68</v>
      </c>
      <c r="G5" s="2"/>
      <c r="H5" s="32" t="s">
        <v>68</v>
      </c>
      <c r="I5" s="32" t="s">
        <v>69</v>
      </c>
      <c r="J5" s="43"/>
      <c r="K5" s="32" t="s">
        <v>69</v>
      </c>
      <c r="L5" s="32" t="s">
        <v>68</v>
      </c>
    </row>
    <row r="6" spans="2:12" x14ac:dyDescent="0.3">
      <c r="B6" s="25">
        <v>30</v>
      </c>
      <c r="C6" s="25">
        <v>36</v>
      </c>
      <c r="D6" s="26">
        <v>37</v>
      </c>
      <c r="E6" s="25">
        <v>38</v>
      </c>
      <c r="F6" s="25">
        <v>40</v>
      </c>
      <c r="G6" s="2"/>
      <c r="H6" s="27" t="str">
        <f t="shared" ref="H6:H15" si="0">IF(ISBLANK(B6)=FALSE,IF(MOD(D6,10)&gt;0,IF(B6=ROUNDDOWN(D6,-1),"Helyes megoldás",ROUNDDOWN(D6,-1)),IF(MOD(D6,10)=0,IF(B6=ROUNDDOWN(D6,-1)-10,"Helyes megoldás",ROUNDDOWN(D6,-1)-10))),"")</f>
        <v>Helyes megoldás</v>
      </c>
      <c r="I6" s="27" t="str">
        <f t="shared" ref="I6:I15" si="1">IF(ISBLANK(C6)=FALSE,IF(C6=D6-1,"Helyes megoldás",D6-1),"")</f>
        <v>Helyes megoldás</v>
      </c>
      <c r="J6" s="26">
        <f t="shared" ref="J6:J15" si="2">IF(ISBLANK(D6)=FALSE,D6,"")</f>
        <v>37</v>
      </c>
      <c r="K6" s="27" t="str">
        <f t="shared" ref="K6:K15" si="3">IF(ISBLANK(E6)=FALSE,IF(E6=D6+1,"Helyes megoldás",D6+1),"")</f>
        <v>Helyes megoldás</v>
      </c>
      <c r="L6" s="27" t="str">
        <f t="shared" ref="L6:L15" si="4">IF(ISBLANK(F6)=FALSE,IF(MOD(D6,10)&gt;0,IF(F6=ROUNDUP(D6,-1),"Helyes megoldás",ROUNDUP(D6,-1)),IF(MOD(D6,10)=0,IF(F6=ROUNDUP(D6,-1)+10,"Helyes megoldás",ROUNDUP(D6,-1)+10))),"")</f>
        <v>Helyes megoldás</v>
      </c>
    </row>
    <row r="7" spans="2:12" x14ac:dyDescent="0.3">
      <c r="B7" s="25">
        <v>30</v>
      </c>
      <c r="C7" s="25">
        <v>47</v>
      </c>
      <c r="D7" s="26">
        <v>49</v>
      </c>
      <c r="E7" s="25">
        <v>51</v>
      </c>
      <c r="F7" s="25">
        <v>60</v>
      </c>
      <c r="G7" s="2"/>
      <c r="H7" s="27">
        <f t="shared" si="0"/>
        <v>40</v>
      </c>
      <c r="I7" s="27">
        <f t="shared" si="1"/>
        <v>48</v>
      </c>
      <c r="J7" s="26">
        <f t="shared" si="2"/>
        <v>49</v>
      </c>
      <c r="K7" s="27">
        <f t="shared" si="3"/>
        <v>50</v>
      </c>
      <c r="L7" s="27">
        <f t="shared" si="4"/>
        <v>50</v>
      </c>
    </row>
    <row r="8" spans="2:12" x14ac:dyDescent="0.3">
      <c r="B8" s="25"/>
      <c r="C8" s="25"/>
      <c r="D8" s="26"/>
      <c r="E8" s="25"/>
      <c r="F8" s="25"/>
      <c r="G8" s="2"/>
      <c r="H8" s="27" t="str">
        <f t="shared" si="0"/>
        <v/>
      </c>
      <c r="I8" s="27" t="str">
        <f t="shared" si="1"/>
        <v/>
      </c>
      <c r="J8" s="26" t="str">
        <f t="shared" si="2"/>
        <v/>
      </c>
      <c r="K8" s="27" t="str">
        <f t="shared" si="3"/>
        <v/>
      </c>
      <c r="L8" s="27" t="str">
        <f t="shared" si="4"/>
        <v/>
      </c>
    </row>
    <row r="9" spans="2:12" x14ac:dyDescent="0.3">
      <c r="B9" s="25"/>
      <c r="C9" s="25"/>
      <c r="D9" s="26"/>
      <c r="E9" s="25"/>
      <c r="F9" s="25"/>
      <c r="G9" s="2"/>
      <c r="H9" s="27" t="str">
        <f t="shared" si="0"/>
        <v/>
      </c>
      <c r="I9" s="27" t="str">
        <f t="shared" si="1"/>
        <v/>
      </c>
      <c r="J9" s="26" t="str">
        <f t="shared" si="2"/>
        <v/>
      </c>
      <c r="K9" s="27" t="str">
        <f t="shared" si="3"/>
        <v/>
      </c>
      <c r="L9" s="27" t="str">
        <f t="shared" si="4"/>
        <v/>
      </c>
    </row>
    <row r="10" spans="2:12" x14ac:dyDescent="0.3">
      <c r="B10" s="25"/>
      <c r="C10" s="25"/>
      <c r="D10" s="26"/>
      <c r="E10" s="25"/>
      <c r="F10" s="25"/>
      <c r="G10" s="2"/>
      <c r="H10" s="27" t="str">
        <f t="shared" si="0"/>
        <v/>
      </c>
      <c r="I10" s="27" t="str">
        <f t="shared" si="1"/>
        <v/>
      </c>
      <c r="J10" s="26" t="str">
        <f t="shared" si="2"/>
        <v/>
      </c>
      <c r="K10" s="27" t="str">
        <f t="shared" si="3"/>
        <v/>
      </c>
      <c r="L10" s="27" t="str">
        <f t="shared" si="4"/>
        <v/>
      </c>
    </row>
    <row r="11" spans="2:12" x14ac:dyDescent="0.3">
      <c r="B11" s="25"/>
      <c r="C11" s="25"/>
      <c r="D11" s="26"/>
      <c r="E11" s="25"/>
      <c r="F11" s="25"/>
      <c r="G11" s="2"/>
      <c r="H11" s="27" t="str">
        <f t="shared" si="0"/>
        <v/>
      </c>
      <c r="I11" s="27" t="str">
        <f t="shared" si="1"/>
        <v/>
      </c>
      <c r="J11" s="26" t="str">
        <f t="shared" si="2"/>
        <v/>
      </c>
      <c r="K11" s="27" t="str">
        <f t="shared" si="3"/>
        <v/>
      </c>
      <c r="L11" s="27" t="str">
        <f t="shared" si="4"/>
        <v/>
      </c>
    </row>
    <row r="12" spans="2:12" x14ac:dyDescent="0.3">
      <c r="B12" s="25"/>
      <c r="C12" s="25"/>
      <c r="D12" s="26"/>
      <c r="E12" s="25"/>
      <c r="F12" s="25"/>
      <c r="G12" s="2"/>
      <c r="H12" s="27" t="str">
        <f t="shared" si="0"/>
        <v/>
      </c>
      <c r="I12" s="27" t="str">
        <f t="shared" si="1"/>
        <v/>
      </c>
      <c r="J12" s="26" t="str">
        <f t="shared" si="2"/>
        <v/>
      </c>
      <c r="K12" s="27" t="str">
        <f t="shared" si="3"/>
        <v/>
      </c>
      <c r="L12" s="27" t="str">
        <f t="shared" si="4"/>
        <v/>
      </c>
    </row>
    <row r="13" spans="2:12" x14ac:dyDescent="0.3">
      <c r="B13" s="25"/>
      <c r="C13" s="25"/>
      <c r="D13" s="26"/>
      <c r="E13" s="25"/>
      <c r="F13" s="25"/>
      <c r="G13" s="2"/>
      <c r="H13" s="27" t="str">
        <f t="shared" si="0"/>
        <v/>
      </c>
      <c r="I13" s="27" t="str">
        <f t="shared" si="1"/>
        <v/>
      </c>
      <c r="J13" s="26" t="str">
        <f t="shared" si="2"/>
        <v/>
      </c>
      <c r="K13" s="27" t="str">
        <f t="shared" si="3"/>
        <v/>
      </c>
      <c r="L13" s="27" t="str">
        <f t="shared" si="4"/>
        <v/>
      </c>
    </row>
    <row r="14" spans="2:12" x14ac:dyDescent="0.3">
      <c r="B14" s="25"/>
      <c r="C14" s="25"/>
      <c r="D14" s="26"/>
      <c r="E14" s="25"/>
      <c r="F14" s="25"/>
      <c r="G14" s="2"/>
      <c r="H14" s="27" t="str">
        <f t="shared" si="0"/>
        <v/>
      </c>
      <c r="I14" s="27" t="str">
        <f t="shared" si="1"/>
        <v/>
      </c>
      <c r="J14" s="26" t="str">
        <f t="shared" si="2"/>
        <v/>
      </c>
      <c r="K14" s="27" t="str">
        <f t="shared" si="3"/>
        <v/>
      </c>
      <c r="L14" s="27" t="str">
        <f t="shared" si="4"/>
        <v/>
      </c>
    </row>
    <row r="15" spans="2:12" x14ac:dyDescent="0.3">
      <c r="B15" s="25"/>
      <c r="C15" s="25"/>
      <c r="D15" s="26"/>
      <c r="E15" s="25"/>
      <c r="F15" s="25"/>
      <c r="G15" s="2"/>
      <c r="H15" s="27" t="str">
        <f t="shared" si="0"/>
        <v/>
      </c>
      <c r="I15" s="27" t="str">
        <f t="shared" si="1"/>
        <v/>
      </c>
      <c r="J15" s="26" t="str">
        <f t="shared" si="2"/>
        <v/>
      </c>
      <c r="K15" s="27" t="str">
        <f t="shared" si="3"/>
        <v/>
      </c>
      <c r="L15" s="27" t="str">
        <f t="shared" si="4"/>
        <v/>
      </c>
    </row>
    <row r="16" spans="2:12" x14ac:dyDescent="0.3">
      <c r="E16" s="1"/>
      <c r="F16" s="1"/>
    </row>
    <row r="17" spans="2:3" x14ac:dyDescent="0.3">
      <c r="B17" s="3" t="s">
        <v>99</v>
      </c>
    </row>
    <row r="18" spans="2:3" x14ac:dyDescent="0.3">
      <c r="B18" s="8"/>
      <c r="C18" s="3" t="s">
        <v>54</v>
      </c>
    </row>
    <row r="19" spans="2:3" x14ac:dyDescent="0.3">
      <c r="B19" s="9"/>
      <c r="C19" s="3" t="s">
        <v>55</v>
      </c>
    </row>
    <row r="21" spans="2:3" x14ac:dyDescent="0.3">
      <c r="B21" s="3" t="s">
        <v>11</v>
      </c>
    </row>
    <row r="22" spans="2:3" x14ac:dyDescent="0.3">
      <c r="B22" s="4">
        <f ca="1">RANDBETWEEN(1,99)</f>
        <v>38</v>
      </c>
    </row>
  </sheetData>
  <mergeCells count="8">
    <mergeCell ref="H3:L3"/>
    <mergeCell ref="B2:L2"/>
    <mergeCell ref="D4:D5"/>
    <mergeCell ref="J4:J5"/>
    <mergeCell ref="H4:I4"/>
    <mergeCell ref="K4:L4"/>
    <mergeCell ref="B4:C4"/>
    <mergeCell ref="E4:F4"/>
  </mergeCells>
  <conditionalFormatting sqref="H6:I15">
    <cfRule type="notContainsBlanks" dxfId="6" priority="27">
      <formula>LEN(TRIM(H6))&gt;0</formula>
    </cfRule>
  </conditionalFormatting>
  <conditionalFormatting sqref="L6:L15">
    <cfRule type="containsText" dxfId="5" priority="23" operator="containsText" text="Helyes megoldás">
      <formula>NOT(ISERROR(SEARCH("Helyes megoldás",L6)))</formula>
    </cfRule>
    <cfRule type="notContainsBlanks" dxfId="4" priority="24">
      <formula>LEN(TRIM(L6))&gt;0</formula>
    </cfRule>
  </conditionalFormatting>
  <conditionalFormatting sqref="H6:H15">
    <cfRule type="containsText" dxfId="3" priority="8" operator="containsText" text="Helyes megoldás">
      <formula>NOT(ISERROR(SEARCH("Helyes megoldás",H6)))</formula>
    </cfRule>
  </conditionalFormatting>
  <conditionalFormatting sqref="I6:I15">
    <cfRule type="containsText" dxfId="2" priority="7" operator="containsText" text="Helyes megoldás">
      <formula>NOT(ISERROR(SEARCH("Helyes megoldás",I6)))</formula>
    </cfRule>
  </conditionalFormatting>
  <conditionalFormatting sqref="K6:K15">
    <cfRule type="containsText" dxfId="1" priority="5" operator="containsText" text="Helyes megoldás">
      <formula>NOT(ISERROR(SEARCH("Helyes megoldás",K6)))</formula>
    </cfRule>
    <cfRule type="notContainsBlanks" dxfId="0" priority="6">
      <formula>LEN(TRIM(K6))&gt;0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76A0-B44E-4FC3-9F2E-A8A6540B6A15}">
  <sheetPr codeName="Munka2"/>
  <dimension ref="B2:E24"/>
  <sheetViews>
    <sheetView workbookViewId="0">
      <selection activeCell="D24" sqref="D24"/>
    </sheetView>
  </sheetViews>
  <sheetFormatPr defaultRowHeight="15.6" x14ac:dyDescent="0.3"/>
  <cols>
    <col min="1" max="1" width="8.88671875" style="3"/>
    <col min="2" max="2" width="15" style="3" customWidth="1"/>
    <col min="3" max="3" width="18.5546875" style="3" bestFit="1" customWidth="1"/>
    <col min="4" max="4" width="52.21875" style="3" customWidth="1"/>
    <col min="5" max="5" width="16.77734375" style="3" bestFit="1" customWidth="1"/>
    <col min="6" max="16384" width="8.88671875" style="3"/>
  </cols>
  <sheetData>
    <row r="2" spans="2:5" x14ac:dyDescent="0.3">
      <c r="B2" s="3" t="s">
        <v>111</v>
      </c>
    </row>
    <row r="4" spans="2:5" x14ac:dyDescent="0.3">
      <c r="B4" s="1" t="s">
        <v>37</v>
      </c>
      <c r="C4" s="2" t="s">
        <v>38</v>
      </c>
      <c r="D4" s="1" t="s">
        <v>3</v>
      </c>
      <c r="E4" s="2" t="s">
        <v>4</v>
      </c>
    </row>
    <row r="5" spans="2:5" x14ac:dyDescent="0.3">
      <c r="B5" s="4">
        <v>15</v>
      </c>
      <c r="C5" s="5" t="s">
        <v>120</v>
      </c>
      <c r="D5" s="1" t="str">
        <f>IF(ISBLANK(C5)=FALSE,IF(AND(ISEVEN(B5)=TRUE,C5="Páros"),"Helyes a megoldás",IF(AND(ISODD(B5)=TRUE,C5="Páratlan"),"Helyes a megoldás","Nem jó a megoldás, jobb oldalon láthatod a megoldást")),"")</f>
        <v>Helyes a megoldás</v>
      </c>
      <c r="E5" s="6" t="str">
        <f>IF(ISBLANK(C5)=FALSE,IF(AND(C5="Páros",D5="Nem jó a megoldás, jobb oldalon láthatod a megoldást"),"Páratlan",IF(AND(C5="Páratlan",D5="Nem jó a megoldás, jobb oldalon láthatod a megoldást"),"Páros","")),"")</f>
        <v/>
      </c>
    </row>
    <row r="6" spans="2:5" x14ac:dyDescent="0.3">
      <c r="B6" s="4">
        <v>14</v>
      </c>
      <c r="C6" s="5" t="s">
        <v>120</v>
      </c>
      <c r="D6" s="1" t="str">
        <f t="shared" ref="D6:D14" si="0">IF(ISBLANK(C6)=FALSE,IF(AND(ISEVEN(B6)=TRUE,C6="Páros"),"Helyes a megoldás",IF(AND(ISODD(B6)=TRUE,C6="Páratlan"),"Helyes a megoldás","Nem jó a megoldás, jobb oldalon láthatod a megoldást")),"")</f>
        <v>Nem jó a megoldás, jobb oldalon láthatod a megoldást</v>
      </c>
      <c r="E6" s="6" t="str">
        <f t="shared" ref="E6:E14" si="1">IF(ISBLANK(C6)=FALSE,IF(AND(C6="Páros",D6="Nem jó a megoldás, jobb oldalon láthatod a megoldást"),"Páratlan",IF(AND(C6="Páratlan",D6="Nem jó a megoldás, jobb oldalon láthatod a megoldást"),"Páros","")),"")</f>
        <v>Páros</v>
      </c>
    </row>
    <row r="7" spans="2:5" x14ac:dyDescent="0.3">
      <c r="B7" s="4"/>
      <c r="C7" s="5"/>
      <c r="D7" s="1" t="str">
        <f t="shared" si="0"/>
        <v/>
      </c>
      <c r="E7" s="6" t="str">
        <f t="shared" si="1"/>
        <v/>
      </c>
    </row>
    <row r="8" spans="2:5" x14ac:dyDescent="0.3">
      <c r="B8" s="4"/>
      <c r="C8" s="5"/>
      <c r="D8" s="1" t="str">
        <f t="shared" si="0"/>
        <v/>
      </c>
      <c r="E8" s="6" t="str">
        <f t="shared" si="1"/>
        <v/>
      </c>
    </row>
    <row r="9" spans="2:5" x14ac:dyDescent="0.3">
      <c r="B9" s="4"/>
      <c r="C9" s="5"/>
      <c r="D9" s="1" t="str">
        <f t="shared" si="0"/>
        <v/>
      </c>
      <c r="E9" s="6" t="str">
        <f t="shared" si="1"/>
        <v/>
      </c>
    </row>
    <row r="10" spans="2:5" x14ac:dyDescent="0.3">
      <c r="B10" s="4"/>
      <c r="C10" s="5"/>
      <c r="D10" s="1" t="str">
        <f t="shared" si="0"/>
        <v/>
      </c>
      <c r="E10" s="6" t="str">
        <f t="shared" si="1"/>
        <v/>
      </c>
    </row>
    <row r="11" spans="2:5" x14ac:dyDescent="0.3">
      <c r="B11" s="4"/>
      <c r="C11" s="5"/>
      <c r="D11" s="1" t="str">
        <f t="shared" si="0"/>
        <v/>
      </c>
      <c r="E11" s="6" t="str">
        <f t="shared" si="1"/>
        <v/>
      </c>
    </row>
    <row r="12" spans="2:5" x14ac:dyDescent="0.3">
      <c r="B12" s="4"/>
      <c r="C12" s="5"/>
      <c r="D12" s="1" t="str">
        <f t="shared" si="0"/>
        <v/>
      </c>
      <c r="E12" s="6" t="str">
        <f t="shared" si="1"/>
        <v/>
      </c>
    </row>
    <row r="13" spans="2:5" x14ac:dyDescent="0.3">
      <c r="B13" s="4"/>
      <c r="C13" s="5"/>
      <c r="D13" s="1" t="str">
        <f t="shared" si="0"/>
        <v/>
      </c>
      <c r="E13" s="6" t="str">
        <f t="shared" si="1"/>
        <v/>
      </c>
    </row>
    <row r="14" spans="2:5" x14ac:dyDescent="0.3">
      <c r="B14" s="4"/>
      <c r="C14" s="5"/>
      <c r="D14" s="1" t="str">
        <f t="shared" si="0"/>
        <v/>
      </c>
      <c r="E14" s="6" t="str">
        <f t="shared" si="1"/>
        <v/>
      </c>
    </row>
    <row r="16" spans="2:5" x14ac:dyDescent="0.3">
      <c r="B16" s="3" t="s">
        <v>99</v>
      </c>
      <c r="D16" s="1"/>
    </row>
    <row r="17" spans="2:4" x14ac:dyDescent="0.3">
      <c r="B17" s="8"/>
      <c r="C17" s="3" t="s">
        <v>39</v>
      </c>
      <c r="D17" s="1"/>
    </row>
    <row r="18" spans="2:4" x14ac:dyDescent="0.3">
      <c r="B18" s="9"/>
      <c r="C18" s="3" t="s">
        <v>112</v>
      </c>
    </row>
    <row r="20" spans="2:4" x14ac:dyDescent="0.3">
      <c r="B20" s="3" t="s">
        <v>10</v>
      </c>
    </row>
    <row r="21" spans="2:4" x14ac:dyDescent="0.3">
      <c r="B21" s="4">
        <f ca="1">RANDBETWEEN(1,20)</f>
        <v>15</v>
      </c>
    </row>
    <row r="23" spans="2:4" x14ac:dyDescent="0.3">
      <c r="B23" s="3" t="s">
        <v>11</v>
      </c>
      <c r="C23" s="1"/>
    </row>
    <row r="24" spans="2:4" x14ac:dyDescent="0.3">
      <c r="B24" s="4">
        <f ca="1">RANDBETWEEN(1,99)</f>
        <v>72</v>
      </c>
    </row>
  </sheetData>
  <conditionalFormatting sqref="D5:D14">
    <cfRule type="containsText" dxfId="54" priority="1" operator="containsText" text="Nem jó a megoldás, jobb oldalon láthatod a megoldást">
      <formula>NOT(ISERROR(SEARCH("Nem jó a megoldás, jobb oldalon láthatod a megoldást",D5)))</formula>
    </cfRule>
    <cfRule type="containsText" dxfId="53" priority="2" operator="containsText" text="Helyes a megoldás">
      <formula>NOT(ISERROR(SEARCH("Helyes a megoldás",D5)))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B2:J24"/>
  <sheetViews>
    <sheetView workbookViewId="0">
      <selection activeCell="G24" sqref="G24:G25"/>
    </sheetView>
  </sheetViews>
  <sheetFormatPr defaultRowHeight="15.6" x14ac:dyDescent="0.3"/>
  <cols>
    <col min="1" max="1" width="8.88671875" style="3"/>
    <col min="2" max="2" width="10.88671875" style="3" bestFit="1" customWidth="1"/>
    <col min="3" max="3" width="4.5546875" style="3" customWidth="1"/>
    <col min="4" max="4" width="11.33203125" style="3" bestFit="1" customWidth="1"/>
    <col min="5" max="5" width="5" style="3" customWidth="1"/>
    <col min="6" max="6" width="9.77734375" style="3" bestFit="1" customWidth="1"/>
    <col min="7" max="7" width="52.44140625" style="3" customWidth="1"/>
    <col min="8" max="8" width="16.77734375" style="3" bestFit="1" customWidth="1"/>
    <col min="9" max="16384" width="8.88671875" style="3"/>
  </cols>
  <sheetData>
    <row r="2" spans="2:10" x14ac:dyDescent="0.3">
      <c r="B2" s="1" t="s">
        <v>0</v>
      </c>
      <c r="C2" s="1"/>
      <c r="D2" s="1" t="s">
        <v>1</v>
      </c>
      <c r="E2" s="2"/>
      <c r="F2" s="2" t="s">
        <v>2</v>
      </c>
      <c r="G2" s="1" t="s">
        <v>3</v>
      </c>
      <c r="H2" s="2" t="s">
        <v>4</v>
      </c>
    </row>
    <row r="3" spans="2:10" x14ac:dyDescent="0.3">
      <c r="B3" s="4">
        <v>5</v>
      </c>
      <c r="C3" s="1" t="s">
        <v>5</v>
      </c>
      <c r="D3" s="4">
        <v>4</v>
      </c>
      <c r="E3" s="2" t="s">
        <v>6</v>
      </c>
      <c r="F3" s="5">
        <v>9</v>
      </c>
      <c r="G3" s="1" t="str">
        <f>IF(ISBLANK(F3)=FALSE,IF(B3+D3=F3,"Helyes a megoldás","Nem jó a megoldás, jobb oldalon láthatod a megoldást"),"")</f>
        <v>Helyes a megoldás</v>
      </c>
      <c r="H3" s="6" t="str">
        <f>IF(ISBLANK(F3)=FALSE,IF(B3+D3=F3,"",B3+D3),"")</f>
        <v/>
      </c>
      <c r="I3" s="2"/>
      <c r="J3" s="7"/>
    </row>
    <row r="4" spans="2:10" x14ac:dyDescent="0.3">
      <c r="B4" s="4">
        <v>6</v>
      </c>
      <c r="C4" s="1" t="s">
        <v>5</v>
      </c>
      <c r="D4" s="4">
        <v>2</v>
      </c>
      <c r="E4" s="2" t="s">
        <v>6</v>
      </c>
      <c r="F4" s="5">
        <v>11</v>
      </c>
      <c r="G4" s="1" t="str">
        <f t="shared" ref="G4:G12" si="0">IF(ISBLANK(F4)=FALSE,IF(B4+D4=F4,"Helyes a megoldás","Nem jó a megoldás, jobb oldalon láthatod a megoldást"),"")</f>
        <v>Nem jó a megoldás, jobb oldalon láthatod a megoldást</v>
      </c>
      <c r="H4" s="6">
        <f t="shared" ref="H4:H12" si="1">IF(ISBLANK(F4)=FALSE,IF(B4+D4=F4,"",B4+D4),"")</f>
        <v>8</v>
      </c>
      <c r="I4" s="2"/>
      <c r="J4" s="7"/>
    </row>
    <row r="5" spans="2:10" x14ac:dyDescent="0.3">
      <c r="B5" s="4"/>
      <c r="C5" s="1" t="s">
        <v>5</v>
      </c>
      <c r="D5" s="4"/>
      <c r="E5" s="2" t="s">
        <v>6</v>
      </c>
      <c r="F5" s="5"/>
      <c r="G5" s="1" t="str">
        <f t="shared" si="0"/>
        <v/>
      </c>
      <c r="H5" s="6" t="str">
        <f t="shared" si="1"/>
        <v/>
      </c>
      <c r="I5" s="2"/>
      <c r="J5" s="7"/>
    </row>
    <row r="6" spans="2:10" x14ac:dyDescent="0.3">
      <c r="B6" s="4"/>
      <c r="C6" s="1" t="s">
        <v>5</v>
      </c>
      <c r="D6" s="4"/>
      <c r="E6" s="2" t="s">
        <v>6</v>
      </c>
      <c r="F6" s="5"/>
      <c r="G6" s="1" t="str">
        <f t="shared" si="0"/>
        <v/>
      </c>
      <c r="H6" s="6" t="str">
        <f t="shared" si="1"/>
        <v/>
      </c>
      <c r="I6" s="2"/>
      <c r="J6" s="7"/>
    </row>
    <row r="7" spans="2:10" x14ac:dyDescent="0.3">
      <c r="B7" s="4"/>
      <c r="C7" s="1" t="s">
        <v>5</v>
      </c>
      <c r="D7" s="4"/>
      <c r="E7" s="2" t="s">
        <v>6</v>
      </c>
      <c r="F7" s="5"/>
      <c r="G7" s="1" t="str">
        <f t="shared" si="0"/>
        <v/>
      </c>
      <c r="H7" s="6" t="str">
        <f t="shared" si="1"/>
        <v/>
      </c>
      <c r="I7" s="2"/>
      <c r="J7" s="7"/>
    </row>
    <row r="8" spans="2:10" x14ac:dyDescent="0.3">
      <c r="B8" s="4"/>
      <c r="C8" s="1" t="s">
        <v>5</v>
      </c>
      <c r="D8" s="4"/>
      <c r="E8" s="2" t="s">
        <v>6</v>
      </c>
      <c r="F8" s="5"/>
      <c r="G8" s="1" t="str">
        <f t="shared" si="0"/>
        <v/>
      </c>
      <c r="H8" s="6" t="str">
        <f t="shared" si="1"/>
        <v/>
      </c>
      <c r="I8" s="2"/>
      <c r="J8" s="7"/>
    </row>
    <row r="9" spans="2:10" x14ac:dyDescent="0.3">
      <c r="B9" s="4"/>
      <c r="C9" s="1" t="s">
        <v>5</v>
      </c>
      <c r="D9" s="4"/>
      <c r="E9" s="2" t="s">
        <v>6</v>
      </c>
      <c r="F9" s="5"/>
      <c r="G9" s="1" t="str">
        <f t="shared" si="0"/>
        <v/>
      </c>
      <c r="H9" s="6" t="str">
        <f t="shared" si="1"/>
        <v/>
      </c>
      <c r="I9" s="2"/>
      <c r="J9" s="7"/>
    </row>
    <row r="10" spans="2:10" x14ac:dyDescent="0.3">
      <c r="B10" s="4"/>
      <c r="C10" s="1" t="s">
        <v>5</v>
      </c>
      <c r="D10" s="4"/>
      <c r="E10" s="2" t="s">
        <v>6</v>
      </c>
      <c r="F10" s="5"/>
      <c r="G10" s="1" t="str">
        <f t="shared" si="0"/>
        <v/>
      </c>
      <c r="H10" s="6" t="str">
        <f t="shared" si="1"/>
        <v/>
      </c>
      <c r="I10" s="2"/>
      <c r="J10" s="7"/>
    </row>
    <row r="11" spans="2:10" x14ac:dyDescent="0.3">
      <c r="B11" s="4"/>
      <c r="C11" s="1" t="s">
        <v>5</v>
      </c>
      <c r="D11" s="4"/>
      <c r="E11" s="2" t="s">
        <v>6</v>
      </c>
      <c r="F11" s="5"/>
      <c r="G11" s="1" t="str">
        <f t="shared" si="0"/>
        <v/>
      </c>
      <c r="H11" s="6" t="str">
        <f t="shared" si="1"/>
        <v/>
      </c>
      <c r="I11" s="2"/>
      <c r="J11" s="7"/>
    </row>
    <row r="12" spans="2:10" x14ac:dyDescent="0.3">
      <c r="B12" s="4"/>
      <c r="C12" s="1" t="s">
        <v>5</v>
      </c>
      <c r="D12" s="4"/>
      <c r="E12" s="2" t="s">
        <v>6</v>
      </c>
      <c r="F12" s="5"/>
      <c r="G12" s="1" t="str">
        <f t="shared" si="0"/>
        <v/>
      </c>
      <c r="H12" s="6" t="str">
        <f t="shared" si="1"/>
        <v/>
      </c>
      <c r="I12" s="2"/>
      <c r="J12" s="7"/>
    </row>
    <row r="13" spans="2:10" x14ac:dyDescent="0.3">
      <c r="B13" s="1"/>
      <c r="C13" s="1"/>
      <c r="D13" s="1"/>
    </row>
    <row r="14" spans="2:10" x14ac:dyDescent="0.3">
      <c r="B14" s="3" t="s">
        <v>99</v>
      </c>
      <c r="D14" s="1"/>
    </row>
    <row r="15" spans="2:10" x14ac:dyDescent="0.3">
      <c r="B15" s="8"/>
      <c r="C15" s="3" t="s">
        <v>8</v>
      </c>
      <c r="D15" s="1"/>
    </row>
    <row r="16" spans="2:10" x14ac:dyDescent="0.3">
      <c r="B16" s="9"/>
      <c r="C16" s="3" t="s">
        <v>9</v>
      </c>
    </row>
    <row r="18" spans="2:4" x14ac:dyDescent="0.3">
      <c r="B18" s="3" t="s">
        <v>10</v>
      </c>
    </row>
    <row r="19" spans="2:4" x14ac:dyDescent="0.3">
      <c r="B19" s="1" t="s">
        <v>0</v>
      </c>
      <c r="C19" s="1"/>
      <c r="D19" s="1" t="s">
        <v>1</v>
      </c>
    </row>
    <row r="20" spans="2:4" x14ac:dyDescent="0.3">
      <c r="B20" s="4">
        <f ca="1">RANDBETWEEN(1,20)</f>
        <v>9</v>
      </c>
      <c r="C20" s="1" t="s">
        <v>5</v>
      </c>
      <c r="D20" s="4">
        <f ca="1">RANDBETWEEN(1,20)</f>
        <v>12</v>
      </c>
    </row>
    <row r="22" spans="2:4" x14ac:dyDescent="0.3">
      <c r="B22" s="3" t="s">
        <v>11</v>
      </c>
    </row>
    <row r="23" spans="2:4" x14ac:dyDescent="0.3">
      <c r="B23" s="1" t="s">
        <v>0</v>
      </c>
      <c r="C23" s="1"/>
      <c r="D23" s="1" t="s">
        <v>1</v>
      </c>
    </row>
    <row r="24" spans="2:4" x14ac:dyDescent="0.3">
      <c r="B24" s="4">
        <f ca="1">RANDBETWEEN(1,99)</f>
        <v>42</v>
      </c>
      <c r="C24" s="1" t="s">
        <v>5</v>
      </c>
      <c r="D24" s="4">
        <f ca="1">RANDBETWEEN(1,99)</f>
        <v>28</v>
      </c>
    </row>
  </sheetData>
  <conditionalFormatting sqref="G3:G12">
    <cfRule type="containsText" dxfId="52" priority="1" operator="containsText" text="Nem jó a megoldás, jobb oldalon láthatod a megoldást">
      <formula>NOT(ISERROR(SEARCH("Nem jó a megoldás, jobb oldalon láthatod a megoldást",G3)))</formula>
    </cfRule>
    <cfRule type="containsText" dxfId="51" priority="2" operator="containsText" text="Helyes a megoldás">
      <formula>NOT(ISERROR(SEARCH("Helyes a megoldás",G3)))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3017-2C7F-462B-BDCB-D664CC1687F5}">
  <sheetPr codeName="Munka5"/>
  <dimension ref="B2:J24"/>
  <sheetViews>
    <sheetView workbookViewId="0">
      <selection activeCell="G29" sqref="G29"/>
    </sheetView>
  </sheetViews>
  <sheetFormatPr defaultRowHeight="15.6" x14ac:dyDescent="0.3"/>
  <cols>
    <col min="1" max="1" width="8.88671875" style="3"/>
    <col min="2" max="2" width="10.88671875" style="3" bestFit="1" customWidth="1"/>
    <col min="3" max="3" width="4.5546875" style="3" customWidth="1"/>
    <col min="4" max="4" width="11.33203125" style="3" bestFit="1" customWidth="1"/>
    <col min="5" max="5" width="4.88671875" style="3" customWidth="1"/>
    <col min="6" max="6" width="9.77734375" style="3" bestFit="1" customWidth="1"/>
    <col min="7" max="7" width="52.44140625" style="3" customWidth="1"/>
    <col min="8" max="8" width="16.77734375" style="3" bestFit="1" customWidth="1"/>
    <col min="9" max="16384" width="8.88671875" style="3"/>
  </cols>
  <sheetData>
    <row r="2" spans="2:10" x14ac:dyDescent="0.3">
      <c r="B2" s="1" t="s">
        <v>0</v>
      </c>
      <c r="C2" s="1"/>
      <c r="D2" s="1" t="s">
        <v>1</v>
      </c>
      <c r="E2" s="2"/>
      <c r="F2" s="2" t="s">
        <v>2</v>
      </c>
      <c r="G2" s="1" t="s">
        <v>3</v>
      </c>
      <c r="H2" s="2" t="s">
        <v>4</v>
      </c>
    </row>
    <row r="3" spans="2:10" x14ac:dyDescent="0.3">
      <c r="B3" s="4">
        <v>10</v>
      </c>
      <c r="C3" s="1" t="s">
        <v>12</v>
      </c>
      <c r="D3" s="4">
        <v>3</v>
      </c>
      <c r="E3" s="2" t="s">
        <v>6</v>
      </c>
      <c r="F3" s="5">
        <v>7</v>
      </c>
      <c r="G3" s="1" t="str">
        <f>IF(ISBLANK(F3)=FALSE,IF(B3-D3=F3,"Helyes a megoldás","Nem jó a megoldás, jobb oldalon láthatod a megoldást"),"")</f>
        <v>Helyes a megoldás</v>
      </c>
      <c r="H3" s="6" t="str">
        <f>IF(ISBLANK(F3)=FALSE,IF(B3-D3=F3,"",B3-D3),"")</f>
        <v/>
      </c>
      <c r="I3" s="2"/>
      <c r="J3" s="7"/>
    </row>
    <row r="4" spans="2:10" x14ac:dyDescent="0.3">
      <c r="B4" s="4">
        <v>8</v>
      </c>
      <c r="C4" s="1" t="s">
        <v>12</v>
      </c>
      <c r="D4" s="4">
        <v>2</v>
      </c>
      <c r="E4" s="2" t="s">
        <v>6</v>
      </c>
      <c r="F4" s="5">
        <v>5</v>
      </c>
      <c r="G4" s="1" t="str">
        <f t="shared" ref="G4:G12" si="0">IF(ISBLANK(F4)=FALSE,IF(B4-D4=F4,"Helyes a megoldás","Nem jó a megoldás, jobb oldalon láthatod a megoldást"),"")</f>
        <v>Nem jó a megoldás, jobb oldalon láthatod a megoldást</v>
      </c>
      <c r="H4" s="6">
        <f t="shared" ref="H4:H12" si="1">IF(ISBLANK(F4)=FALSE,IF(B4-D4=F4,"",B4-D4),"")</f>
        <v>6</v>
      </c>
      <c r="I4" s="2"/>
      <c r="J4" s="7"/>
    </row>
    <row r="5" spans="2:10" x14ac:dyDescent="0.3">
      <c r="B5" s="4"/>
      <c r="C5" s="1" t="s">
        <v>12</v>
      </c>
      <c r="D5" s="4"/>
      <c r="E5" s="2" t="s">
        <v>6</v>
      </c>
      <c r="F5" s="5"/>
      <c r="G5" s="1" t="str">
        <f t="shared" si="0"/>
        <v/>
      </c>
      <c r="H5" s="6" t="str">
        <f t="shared" si="1"/>
        <v/>
      </c>
      <c r="I5" s="2"/>
      <c r="J5" s="7"/>
    </row>
    <row r="6" spans="2:10" x14ac:dyDescent="0.3">
      <c r="B6" s="4"/>
      <c r="C6" s="1" t="s">
        <v>12</v>
      </c>
      <c r="D6" s="4"/>
      <c r="E6" s="2" t="s">
        <v>6</v>
      </c>
      <c r="F6" s="5"/>
      <c r="G6" s="1" t="str">
        <f t="shared" si="0"/>
        <v/>
      </c>
      <c r="H6" s="6" t="str">
        <f t="shared" si="1"/>
        <v/>
      </c>
      <c r="I6" s="2"/>
      <c r="J6" s="7"/>
    </row>
    <row r="7" spans="2:10" x14ac:dyDescent="0.3">
      <c r="B7" s="4"/>
      <c r="C7" s="1" t="s">
        <v>12</v>
      </c>
      <c r="D7" s="4"/>
      <c r="E7" s="2" t="s">
        <v>6</v>
      </c>
      <c r="F7" s="5"/>
      <c r="G7" s="1" t="str">
        <f t="shared" si="0"/>
        <v/>
      </c>
      <c r="H7" s="6" t="str">
        <f t="shared" si="1"/>
        <v/>
      </c>
      <c r="I7" s="2"/>
      <c r="J7" s="7"/>
    </row>
    <row r="8" spans="2:10" x14ac:dyDescent="0.3">
      <c r="B8" s="4"/>
      <c r="C8" s="1" t="s">
        <v>12</v>
      </c>
      <c r="D8" s="4"/>
      <c r="E8" s="2" t="s">
        <v>6</v>
      </c>
      <c r="F8" s="5"/>
      <c r="G8" s="1" t="str">
        <f t="shared" si="0"/>
        <v/>
      </c>
      <c r="H8" s="6" t="str">
        <f t="shared" si="1"/>
        <v/>
      </c>
      <c r="I8" s="2"/>
      <c r="J8" s="7"/>
    </row>
    <row r="9" spans="2:10" x14ac:dyDescent="0.3">
      <c r="B9" s="4"/>
      <c r="C9" s="1" t="s">
        <v>12</v>
      </c>
      <c r="D9" s="4"/>
      <c r="E9" s="2" t="s">
        <v>6</v>
      </c>
      <c r="F9" s="5"/>
      <c r="G9" s="1" t="str">
        <f t="shared" si="0"/>
        <v/>
      </c>
      <c r="H9" s="6" t="str">
        <f t="shared" si="1"/>
        <v/>
      </c>
      <c r="I9" s="2"/>
      <c r="J9" s="7"/>
    </row>
    <row r="10" spans="2:10" x14ac:dyDescent="0.3">
      <c r="B10" s="4"/>
      <c r="C10" s="1" t="s">
        <v>12</v>
      </c>
      <c r="D10" s="4"/>
      <c r="E10" s="2" t="s">
        <v>6</v>
      </c>
      <c r="F10" s="5"/>
      <c r="G10" s="1" t="str">
        <f t="shared" si="0"/>
        <v/>
      </c>
      <c r="H10" s="6" t="str">
        <f t="shared" si="1"/>
        <v/>
      </c>
      <c r="I10" s="2"/>
      <c r="J10" s="7"/>
    </row>
    <row r="11" spans="2:10" x14ac:dyDescent="0.3">
      <c r="B11" s="4"/>
      <c r="C11" s="1" t="s">
        <v>12</v>
      </c>
      <c r="D11" s="4"/>
      <c r="E11" s="2" t="s">
        <v>6</v>
      </c>
      <c r="F11" s="5"/>
      <c r="G11" s="1" t="str">
        <f t="shared" si="0"/>
        <v/>
      </c>
      <c r="H11" s="6" t="str">
        <f t="shared" si="1"/>
        <v/>
      </c>
      <c r="I11" s="2"/>
      <c r="J11" s="7"/>
    </row>
    <row r="12" spans="2:10" x14ac:dyDescent="0.3">
      <c r="B12" s="4"/>
      <c r="C12" s="1" t="s">
        <v>12</v>
      </c>
      <c r="D12" s="4"/>
      <c r="E12" s="2" t="s">
        <v>6</v>
      </c>
      <c r="F12" s="5"/>
      <c r="G12" s="1" t="str">
        <f t="shared" si="0"/>
        <v/>
      </c>
      <c r="H12" s="6" t="str">
        <f t="shared" si="1"/>
        <v/>
      </c>
      <c r="I12" s="2"/>
      <c r="J12" s="7"/>
    </row>
    <row r="13" spans="2:10" x14ac:dyDescent="0.3">
      <c r="B13" s="1"/>
      <c r="C13" s="1"/>
      <c r="D13" s="1"/>
    </row>
    <row r="14" spans="2:10" x14ac:dyDescent="0.3">
      <c r="B14" s="3" t="s">
        <v>99</v>
      </c>
      <c r="D14" s="1"/>
    </row>
    <row r="15" spans="2:10" x14ac:dyDescent="0.3">
      <c r="B15" s="8"/>
      <c r="C15" s="3" t="s">
        <v>13</v>
      </c>
      <c r="D15" s="1"/>
    </row>
    <row r="16" spans="2:10" x14ac:dyDescent="0.3">
      <c r="B16" s="9"/>
      <c r="C16" s="3" t="s">
        <v>14</v>
      </c>
    </row>
    <row r="18" spans="2:7" x14ac:dyDescent="0.3">
      <c r="B18" s="3" t="s">
        <v>10</v>
      </c>
    </row>
    <row r="19" spans="2:7" x14ac:dyDescent="0.3">
      <c r="B19" s="1" t="s">
        <v>0</v>
      </c>
      <c r="C19" s="1"/>
      <c r="D19" s="1" t="s">
        <v>1</v>
      </c>
    </row>
    <row r="20" spans="2:7" x14ac:dyDescent="0.3">
      <c r="B20" s="4">
        <f ca="1">RANDBETWEEN(1,20)</f>
        <v>14</v>
      </c>
      <c r="C20" s="1" t="s">
        <v>12</v>
      </c>
      <c r="D20" s="4">
        <f ca="1">RANDBETWEEN(1,20)</f>
        <v>19</v>
      </c>
      <c r="F20" s="41" t="str">
        <f ca="1">IF(B20-D20&gt;=0,"Elvégezhető","Nem végezhető el")</f>
        <v>Nem végezhető el</v>
      </c>
      <c r="G20" s="41"/>
    </row>
    <row r="22" spans="2:7" x14ac:dyDescent="0.3">
      <c r="B22" s="3" t="s">
        <v>11</v>
      </c>
    </row>
    <row r="23" spans="2:7" x14ac:dyDescent="0.3">
      <c r="B23" s="1" t="s">
        <v>0</v>
      </c>
      <c r="C23" s="1"/>
      <c r="D23" s="1" t="s">
        <v>1</v>
      </c>
    </row>
    <row r="24" spans="2:7" x14ac:dyDescent="0.3">
      <c r="B24" s="4">
        <f ca="1">RANDBETWEEN(1,99)</f>
        <v>63</v>
      </c>
      <c r="C24" s="1" t="s">
        <v>12</v>
      </c>
      <c r="D24" s="4">
        <f ca="1">RANDBETWEEN(1,99)</f>
        <v>84</v>
      </c>
      <c r="F24" s="41" t="str">
        <f ca="1">IF(B24-D24&gt;=0,"Elvégezhető","Nem végezhető el")</f>
        <v>Nem végezhető el</v>
      </c>
      <c r="G24" s="41"/>
    </row>
  </sheetData>
  <mergeCells count="2">
    <mergeCell ref="F20:G20"/>
    <mergeCell ref="F24:G24"/>
  </mergeCells>
  <conditionalFormatting sqref="G3:G12">
    <cfRule type="containsText" dxfId="50" priority="1" operator="containsText" text="Nem jó a megoldás, jobb oldalon láthatod a megoldást">
      <formula>NOT(ISERROR(SEARCH("Nem jó a megoldás, jobb oldalon láthatod a megoldást",G3)))</formula>
    </cfRule>
    <cfRule type="containsText" dxfId="49" priority="2" operator="containsText" text="Helyes a megoldás">
      <formula>NOT(ISERROR(SEARCH("Helyes a megoldás",G3)))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13DD-C247-4D29-BA69-0EC160E880DD}">
  <sheetPr codeName="Munka7"/>
  <dimension ref="B2:L26"/>
  <sheetViews>
    <sheetView workbookViewId="0">
      <selection activeCell="G32" sqref="G32"/>
    </sheetView>
  </sheetViews>
  <sheetFormatPr defaultRowHeight="15.6" x14ac:dyDescent="0.3"/>
  <cols>
    <col min="1" max="1" width="8.88671875" style="3"/>
    <col min="2" max="2" width="10.88671875" style="3" bestFit="1" customWidth="1"/>
    <col min="3" max="3" width="4.21875" style="3" customWidth="1"/>
    <col min="4" max="4" width="13.109375" style="3" customWidth="1"/>
    <col min="5" max="5" width="4.44140625" style="3" customWidth="1"/>
    <col min="6" max="6" width="14.6640625" style="3" bestFit="1" customWidth="1"/>
    <col min="7" max="7" width="4.109375" style="3" customWidth="1"/>
    <col min="8" max="8" width="9.77734375" style="3" bestFit="1" customWidth="1"/>
    <col min="9" max="9" width="52.44140625" style="3" customWidth="1"/>
    <col min="10" max="10" width="16.77734375" style="3" bestFit="1" customWidth="1"/>
    <col min="11" max="16384" width="8.88671875" style="3"/>
  </cols>
  <sheetData>
    <row r="2" spans="2:12" x14ac:dyDescent="0.3">
      <c r="B2" s="1" t="s">
        <v>0</v>
      </c>
      <c r="C2" s="1"/>
      <c r="D2" s="1" t="s">
        <v>1</v>
      </c>
      <c r="E2" s="1"/>
      <c r="F2" s="1" t="s">
        <v>15</v>
      </c>
      <c r="G2" s="2"/>
      <c r="H2" s="2" t="s">
        <v>2</v>
      </c>
      <c r="I2" s="1" t="s">
        <v>3</v>
      </c>
      <c r="J2" s="2" t="s">
        <v>4</v>
      </c>
    </row>
    <row r="3" spans="2:12" x14ac:dyDescent="0.3">
      <c r="B3" s="4">
        <v>1</v>
      </c>
      <c r="C3" s="10" t="s">
        <v>5</v>
      </c>
      <c r="D3" s="4">
        <v>2</v>
      </c>
      <c r="E3" s="10" t="s">
        <v>5</v>
      </c>
      <c r="F3" s="4">
        <v>3</v>
      </c>
      <c r="G3" s="2" t="s">
        <v>6</v>
      </c>
      <c r="H3" s="5">
        <v>6</v>
      </c>
      <c r="I3" s="1" t="str">
        <f>IF(ISBLANK(H3)=FALSE,IF(AND(C3="+",E3="+"),IF(B3+D3+F3=H3,"Helyes a megoldás","Nem jó a megoldás, jobb oldalon láthatod a megoldást"),IF(AND(C3="+",E3="-"),IF(B3+D3-F3=H3,"Helyes a megoldás","Nem jó a megoldás, jobb oldalon láthatod a megoldást"),IF(AND(C3="-",E3="+"),IF(B3-D3+F3=H3,"Helyes a megoldás","Nem jó a megoldás, jobb oldalon láthatod a megoldást"),IF(AND(C3="-",E3="-"),IF(B3-D3-F3=H3,"Helyes a megoldás","Nem jó a megoldás, jobb oldalon láthatod a megoldást"))))),"")</f>
        <v>Helyes a megoldás</v>
      </c>
      <c r="J3" s="6" t="str">
        <f>IF(ISBLANK(H3)=FALSE,IF(AND(C3="+",E3="+"),IF(B3+D3+F3=H3,"",B3+D3+F3),IF(AND(C3="+",E3="-"),IF(B3+D3-F3=H3,"",B3+D3-F3),IF(AND(C3="-",E3="+"),IF(B3-D3+F3=H3,"",B3-D3+F3),IF(AND(C3="-",E3="-"),IF(B3-D3-F3=H3,"",B3-D3-F3),"")))),"")</f>
        <v/>
      </c>
      <c r="K3" s="2"/>
      <c r="L3" s="7"/>
    </row>
    <row r="4" spans="2:12" x14ac:dyDescent="0.3">
      <c r="B4" s="4">
        <v>1</v>
      </c>
      <c r="C4" s="10" t="s">
        <v>5</v>
      </c>
      <c r="D4" s="4">
        <v>5</v>
      </c>
      <c r="E4" s="10" t="s">
        <v>5</v>
      </c>
      <c r="F4" s="4">
        <v>7</v>
      </c>
      <c r="G4" s="2" t="s">
        <v>6</v>
      </c>
      <c r="H4" s="5">
        <v>10</v>
      </c>
      <c r="I4" s="1" t="str">
        <f t="shared" ref="I4:I12" si="0">IF(ISBLANK(H4)=FALSE,IF(AND(C4="+",E4="+"),IF(B4+D4+F4=H4,"Helyes a megoldás","Nem jó a megoldás, jobb oldalon láthatod a megoldást"),IF(AND(C4="+",E4="-"),IF(B4+D4-F4=H4,"Helyes a megoldás","Nem jó a megoldás, jobb oldalon láthatod a megoldást"),IF(AND(C4="-",E4="+"),IF(B4-D4+F4=H4,"Helyes a megoldás","Nem jó a megoldás, jobb oldalon láthatod a megoldást"),IF(AND(C4="-",E4="-"),IF(B4-D4-F4=H4,"Helyes a megoldás","Nem jó a megoldás, jobb oldalon láthatod a megoldást"))))),"")</f>
        <v>Nem jó a megoldás, jobb oldalon láthatod a megoldást</v>
      </c>
      <c r="J4" s="6">
        <f t="shared" ref="J4:J13" si="1">IF(ISBLANK(H4)=FALSE,IF(AND(C4="+",E4="+"),IF(B4+D4+F4=H4,"",B4+D4+F4),IF(AND(C4="+",E4="-"),IF(B4+D4-F4=H4,"",B4+D4-F4),IF(AND(C4="-",E4="+"),IF(B4-D4+F4=H4,"",B4-D4+F4),IF(AND(C4="-",E4="-"),IF(B4-D4-F4=H4,"",B4-D4-F4),"")))),"")</f>
        <v>13</v>
      </c>
      <c r="K4" s="2"/>
      <c r="L4" s="7"/>
    </row>
    <row r="5" spans="2:12" x14ac:dyDescent="0.3">
      <c r="B5" s="4"/>
      <c r="C5" s="10" t="s">
        <v>5</v>
      </c>
      <c r="D5" s="4"/>
      <c r="E5" s="10" t="s">
        <v>5</v>
      </c>
      <c r="F5" s="4"/>
      <c r="G5" s="2" t="s">
        <v>6</v>
      </c>
      <c r="H5" s="5"/>
      <c r="I5" s="1" t="str">
        <f t="shared" si="0"/>
        <v/>
      </c>
      <c r="J5" s="6" t="str">
        <f t="shared" si="1"/>
        <v/>
      </c>
      <c r="K5" s="2"/>
      <c r="L5" s="7"/>
    </row>
    <row r="6" spans="2:12" x14ac:dyDescent="0.3">
      <c r="B6" s="4"/>
      <c r="C6" s="10" t="s">
        <v>5</v>
      </c>
      <c r="D6" s="4"/>
      <c r="E6" s="10" t="s">
        <v>5</v>
      </c>
      <c r="F6" s="4"/>
      <c r="G6" s="2" t="s">
        <v>6</v>
      </c>
      <c r="H6" s="5"/>
      <c r="I6" s="1" t="str">
        <f t="shared" si="0"/>
        <v/>
      </c>
      <c r="J6" s="6" t="str">
        <f t="shared" si="1"/>
        <v/>
      </c>
      <c r="K6" s="2"/>
      <c r="L6" s="7"/>
    </row>
    <row r="7" spans="2:12" x14ac:dyDescent="0.3">
      <c r="B7" s="4"/>
      <c r="C7" s="10" t="s">
        <v>5</v>
      </c>
      <c r="D7" s="4"/>
      <c r="E7" s="10" t="s">
        <v>5</v>
      </c>
      <c r="F7" s="4"/>
      <c r="G7" s="2" t="s">
        <v>6</v>
      </c>
      <c r="H7" s="5"/>
      <c r="I7" s="1" t="str">
        <f t="shared" si="0"/>
        <v/>
      </c>
      <c r="J7" s="6" t="str">
        <f t="shared" si="1"/>
        <v/>
      </c>
      <c r="K7" s="2"/>
      <c r="L7" s="7"/>
    </row>
    <row r="8" spans="2:12" x14ac:dyDescent="0.3">
      <c r="B8" s="4"/>
      <c r="C8" s="10" t="s">
        <v>5</v>
      </c>
      <c r="D8" s="4"/>
      <c r="E8" s="10" t="s">
        <v>5</v>
      </c>
      <c r="F8" s="4"/>
      <c r="G8" s="2" t="s">
        <v>6</v>
      </c>
      <c r="H8" s="5"/>
      <c r="I8" s="1" t="str">
        <f t="shared" si="0"/>
        <v/>
      </c>
      <c r="J8" s="6" t="str">
        <f t="shared" si="1"/>
        <v/>
      </c>
      <c r="K8" s="2"/>
      <c r="L8" s="7"/>
    </row>
    <row r="9" spans="2:12" x14ac:dyDescent="0.3">
      <c r="B9" s="4"/>
      <c r="C9" s="10" t="s">
        <v>5</v>
      </c>
      <c r="D9" s="4"/>
      <c r="E9" s="10" t="s">
        <v>5</v>
      </c>
      <c r="F9" s="4"/>
      <c r="G9" s="2" t="s">
        <v>6</v>
      </c>
      <c r="H9" s="5"/>
      <c r="I9" s="1" t="str">
        <f t="shared" si="0"/>
        <v/>
      </c>
      <c r="J9" s="6" t="str">
        <f t="shared" si="1"/>
        <v/>
      </c>
      <c r="K9" s="2"/>
      <c r="L9" s="7"/>
    </row>
    <row r="10" spans="2:12" x14ac:dyDescent="0.3">
      <c r="B10" s="4"/>
      <c r="C10" s="10" t="s">
        <v>5</v>
      </c>
      <c r="D10" s="4"/>
      <c r="E10" s="10" t="s">
        <v>5</v>
      </c>
      <c r="F10" s="4"/>
      <c r="G10" s="2" t="s">
        <v>6</v>
      </c>
      <c r="H10" s="5"/>
      <c r="I10" s="1" t="str">
        <f t="shared" si="0"/>
        <v/>
      </c>
      <c r="J10" s="6" t="str">
        <f t="shared" si="1"/>
        <v/>
      </c>
      <c r="K10" s="2"/>
      <c r="L10" s="7"/>
    </row>
    <row r="11" spans="2:12" x14ac:dyDescent="0.3">
      <c r="B11" s="4"/>
      <c r="C11" s="10" t="s">
        <v>5</v>
      </c>
      <c r="D11" s="4"/>
      <c r="E11" s="10" t="s">
        <v>5</v>
      </c>
      <c r="F11" s="4"/>
      <c r="G11" s="2" t="s">
        <v>6</v>
      </c>
      <c r="H11" s="5"/>
      <c r="I11" s="1" t="str">
        <f t="shared" si="0"/>
        <v/>
      </c>
      <c r="J11" s="6" t="str">
        <f t="shared" si="1"/>
        <v/>
      </c>
      <c r="K11" s="2"/>
      <c r="L11" s="7"/>
    </row>
    <row r="12" spans="2:12" x14ac:dyDescent="0.3">
      <c r="B12" s="4"/>
      <c r="C12" s="10" t="s">
        <v>5</v>
      </c>
      <c r="D12" s="4"/>
      <c r="E12" s="10" t="s">
        <v>5</v>
      </c>
      <c r="F12" s="4"/>
      <c r="G12" s="2" t="s">
        <v>6</v>
      </c>
      <c r="H12" s="5"/>
      <c r="I12" s="1" t="str">
        <f t="shared" si="0"/>
        <v/>
      </c>
      <c r="J12" s="6" t="str">
        <f t="shared" si="1"/>
        <v/>
      </c>
      <c r="K12" s="2"/>
      <c r="L12" s="7"/>
    </row>
    <row r="13" spans="2:12" x14ac:dyDescent="0.3">
      <c r="B13" s="1"/>
      <c r="C13" s="1"/>
      <c r="D13" s="1"/>
      <c r="E13" s="1"/>
      <c r="F13" s="1"/>
      <c r="J13" s="6" t="str">
        <f t="shared" si="1"/>
        <v/>
      </c>
    </row>
    <row r="14" spans="2:12" x14ac:dyDescent="0.3">
      <c r="B14" s="1"/>
      <c r="C14" s="1"/>
      <c r="D14" s="1"/>
      <c r="E14" s="1"/>
      <c r="F14" s="1"/>
    </row>
    <row r="15" spans="2:12" x14ac:dyDescent="0.3">
      <c r="B15" s="3" t="s">
        <v>99</v>
      </c>
      <c r="F15" s="1"/>
    </row>
    <row r="16" spans="2:12" x14ac:dyDescent="0.3">
      <c r="B16" s="8"/>
      <c r="C16" s="8"/>
      <c r="D16" s="3" t="s">
        <v>16</v>
      </c>
      <c r="F16" s="1"/>
    </row>
    <row r="17" spans="2:9" x14ac:dyDescent="0.3">
      <c r="B17" s="11"/>
      <c r="C17" s="11"/>
      <c r="D17" s="3" t="s">
        <v>17</v>
      </c>
      <c r="F17" s="1"/>
    </row>
    <row r="18" spans="2:9" x14ac:dyDescent="0.3">
      <c r="B18" s="9"/>
      <c r="C18" s="9"/>
      <c r="D18" s="3" t="s">
        <v>18</v>
      </c>
    </row>
    <row r="20" spans="2:9" x14ac:dyDescent="0.3">
      <c r="B20" s="3" t="s">
        <v>10</v>
      </c>
    </row>
    <row r="21" spans="2:9" x14ac:dyDescent="0.3">
      <c r="B21" s="1" t="s">
        <v>0</v>
      </c>
      <c r="C21" s="1"/>
      <c r="D21" s="1" t="s">
        <v>1</v>
      </c>
      <c r="E21" s="1"/>
      <c r="F21" s="1" t="s">
        <v>15</v>
      </c>
    </row>
    <row r="22" spans="2:9" x14ac:dyDescent="0.3">
      <c r="B22" s="4">
        <f ca="1">RANDBETWEEN(1,20)</f>
        <v>7</v>
      </c>
      <c r="C22" s="12" t="str">
        <f ca="1">IF(RANDBETWEEN(0,1)=0,"+","-")</f>
        <v>+</v>
      </c>
      <c r="D22" s="4">
        <f ca="1">RANDBETWEEN(1,20)</f>
        <v>4</v>
      </c>
      <c r="E22" s="12" t="str">
        <f ca="1">IF(RANDBETWEEN(0,1)=0,"+","-")</f>
        <v>-</v>
      </c>
      <c r="F22" s="4">
        <f ca="1">RANDBETWEEN(1,20)</f>
        <v>17</v>
      </c>
      <c r="H22" s="41" t="str">
        <f ca="1">IF(AND(C22="+",E22="+"),"Elvégezhető",IF(AND(C22="+",E22="-"),IF(B22+D22-F22&gt;=0,"Elvégezhető","Nem végezhető el"),IF(AND(C22="-",E22="+"),IF(B22-D22+F22&gt;=0,"Elvégezhető","Nem végezhető el"),IF(AND(C22="-",E22="-"),IF(B22-D22-F22&gt;=0,"Elvégezhető","Nem végezhető el"),""))))</f>
        <v>Nem végezhető el</v>
      </c>
      <c r="I22" s="41"/>
    </row>
    <row r="24" spans="2:9" x14ac:dyDescent="0.3">
      <c r="B24" s="3" t="s">
        <v>11</v>
      </c>
    </row>
    <row r="25" spans="2:9" x14ac:dyDescent="0.3">
      <c r="B25" s="1" t="s">
        <v>0</v>
      </c>
      <c r="C25" s="1"/>
      <c r="D25" s="1" t="s">
        <v>1</v>
      </c>
      <c r="E25" s="1"/>
      <c r="F25" s="1" t="s">
        <v>1</v>
      </c>
    </row>
    <row r="26" spans="2:9" x14ac:dyDescent="0.3">
      <c r="B26" s="4">
        <f ca="1">RANDBETWEEN(1,99)</f>
        <v>13</v>
      </c>
      <c r="C26" s="12" t="str">
        <f ca="1">IF(RANDBETWEEN(0,1)=0,"+","-")</f>
        <v>-</v>
      </c>
      <c r="D26" s="4">
        <f ca="1">RANDBETWEEN(1,99)</f>
        <v>22</v>
      </c>
      <c r="E26" s="12" t="str">
        <f ca="1">IF(RANDBETWEEN(0,1)=0,"+","-")</f>
        <v>-</v>
      </c>
      <c r="F26" s="4">
        <f ca="1">RANDBETWEEN(1,99)</f>
        <v>17</v>
      </c>
      <c r="H26" s="41" t="str">
        <f ca="1">IF(AND(C26="+",E26="+"),"Elvégezhető",IF(AND(C26="+",E26="-"),IF(B26+D26-F26&gt;=0,"Elvégezhető","Nem végezhető el"),IF(AND(C26="-",E26="+"),IF(B26-D26+F26&gt;=0,"Elvégezhető","Nem végezhető el"),IF(AND(C26="-",E26="-"),IF(B26-D26-F26&gt;=0,"Elvégezhető","Nem végezhető el"),""))))</f>
        <v>Nem végezhető el</v>
      </c>
      <c r="I26" s="41"/>
    </row>
  </sheetData>
  <mergeCells count="2">
    <mergeCell ref="H22:I22"/>
    <mergeCell ref="H26:I26"/>
  </mergeCells>
  <conditionalFormatting sqref="I3:I12">
    <cfRule type="containsText" dxfId="48" priority="1" operator="containsText" text="Nem jó a megoldás, jobb oldalon láthatod a megoldást">
      <formula>NOT(ISERROR(SEARCH("Nem jó a megoldás, jobb oldalon láthatod a megoldást",I3)))</formula>
    </cfRule>
    <cfRule type="containsText" dxfId="47" priority="2" operator="containsText" text="Helyes a megoldás">
      <formula>NOT(ISERROR(SEARCH("Helyes a megoldás",I3)))</formula>
    </cfRule>
  </conditionalFormatting>
  <pageMargins left="0.7" right="0.7" top="0.75" bottom="0.75" header="0.3" footer="0.3"/>
  <ignoredErrors>
    <ignoredError sqref="C26 D26:E26 E22 C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33DD-A0E4-4BA0-A72B-3CBBCE4783B8}">
  <sheetPr codeName="Munka8"/>
  <dimension ref="B2:K67"/>
  <sheetViews>
    <sheetView workbookViewId="0">
      <selection activeCell="I21" sqref="I21"/>
    </sheetView>
  </sheetViews>
  <sheetFormatPr defaultRowHeight="15.6" x14ac:dyDescent="0.3"/>
  <cols>
    <col min="1" max="1" width="8.88671875" style="3"/>
    <col min="2" max="2" width="13.21875" style="3" customWidth="1"/>
    <col min="3" max="3" width="4.77734375" style="3" customWidth="1"/>
    <col min="4" max="4" width="13.109375" style="3" customWidth="1"/>
    <col min="5" max="5" width="5" style="3" customWidth="1"/>
    <col min="6" max="6" width="18.44140625" style="3" bestFit="1" customWidth="1"/>
    <col min="7" max="7" width="10.5546875" style="3" customWidth="1"/>
    <col min="8" max="8" width="52.44140625" style="3" customWidth="1"/>
    <col min="9" max="9" width="16.77734375" style="3" bestFit="1" customWidth="1"/>
    <col min="10" max="16384" width="8.88671875" style="3"/>
  </cols>
  <sheetData>
    <row r="2" spans="2:11" x14ac:dyDescent="0.3">
      <c r="B2" s="3" t="s">
        <v>77</v>
      </c>
    </row>
    <row r="3" spans="2:11" x14ac:dyDescent="0.3">
      <c r="B3" s="3" t="s">
        <v>78</v>
      </c>
      <c r="D3" s="3" t="s">
        <v>79</v>
      </c>
    </row>
    <row r="4" spans="2:11" x14ac:dyDescent="0.3">
      <c r="B4" s="3" t="s">
        <v>73</v>
      </c>
      <c r="D4" s="3" t="s">
        <v>75</v>
      </c>
    </row>
    <row r="5" spans="2:11" x14ac:dyDescent="0.3">
      <c r="B5" s="3" t="s">
        <v>74</v>
      </c>
      <c r="D5" s="3" t="s">
        <v>76</v>
      </c>
    </row>
    <row r="6" spans="2:11" x14ac:dyDescent="0.3">
      <c r="B6" s="3" t="s">
        <v>113</v>
      </c>
    </row>
    <row r="7" spans="2:11" x14ac:dyDescent="0.3">
      <c r="B7" s="3" t="s">
        <v>80</v>
      </c>
    </row>
    <row r="8" spans="2:11" x14ac:dyDescent="0.3">
      <c r="B8" s="3" t="s">
        <v>81</v>
      </c>
    </row>
    <row r="10" spans="2:11" x14ac:dyDescent="0.3">
      <c r="B10" s="1" t="s">
        <v>70</v>
      </c>
      <c r="C10" s="1"/>
      <c r="D10" s="1" t="s">
        <v>71</v>
      </c>
      <c r="E10" s="2"/>
      <c r="F10" s="2" t="s">
        <v>72</v>
      </c>
      <c r="G10" s="2"/>
      <c r="H10" s="1" t="s">
        <v>3</v>
      </c>
      <c r="I10" s="2" t="s">
        <v>4</v>
      </c>
    </row>
    <row r="11" spans="2:11" x14ac:dyDescent="0.3">
      <c r="B11" s="25">
        <v>3</v>
      </c>
      <c r="C11" s="10" t="s">
        <v>5</v>
      </c>
      <c r="D11" s="4">
        <v>2</v>
      </c>
      <c r="E11" s="2" t="s">
        <v>6</v>
      </c>
      <c r="F11" s="13">
        <v>5</v>
      </c>
      <c r="G11" s="2"/>
      <c r="H11" s="1" t="str">
        <f>IF(ISBLANK(B11)=FALSE,IF(C11="+",IF(B11=F11-D11,"Helyes a megoldás","Nem jó a megoldás, jobb oldalon láthatod a megoldást"),IF(C11="-",IF(B11=D11+F11,"Helyes a megoldás","Nem jó a megoldás, jobb oldalon láthatod a megoldást"))),"")</f>
        <v>Helyes a megoldás</v>
      </c>
      <c r="I11" s="6" t="str">
        <f>IF(ISBLANK(B11)=FALSE,IF(C11="+",IF(B11=F11-D11,"",F11-D11),IF(C11="-",IF(B11=F11+D11,"",F11+D11))),"")</f>
        <v/>
      </c>
      <c r="J11" s="2"/>
      <c r="K11" s="7"/>
    </row>
    <row r="12" spans="2:11" x14ac:dyDescent="0.3">
      <c r="B12" s="25">
        <v>4</v>
      </c>
      <c r="C12" s="10" t="s">
        <v>5</v>
      </c>
      <c r="D12" s="4">
        <v>8</v>
      </c>
      <c r="E12" s="2" t="s">
        <v>6</v>
      </c>
      <c r="F12" s="13">
        <v>13</v>
      </c>
      <c r="G12" s="2"/>
      <c r="H12" s="1" t="str">
        <f t="shared" ref="H12:H20" si="0">IF(ISBLANK(B12)=FALSE,IF(C12="+",IF(B12=F12-D12,"Helyes a megoldás","Nem jó a megoldás, jobb oldalon láthatod a megoldást"),IF(C12="-",IF(B12=D12+F12,"Helyes a megoldás","Nem jó a megoldás, jobb oldalon láthatod a megoldást"))),"")</f>
        <v>Nem jó a megoldás, jobb oldalon láthatod a megoldást</v>
      </c>
      <c r="I12" s="6">
        <f t="shared" ref="I12:I20" si="1">IF(ISBLANK(B12)=FALSE,IF(C12="+",IF(B12=F12-D12,"",F12-D12),IF(C12="-",IF(B12=F12+D12,"",F12+D12))),"")</f>
        <v>5</v>
      </c>
      <c r="J12" s="2"/>
      <c r="K12" s="7"/>
    </row>
    <row r="13" spans="2:11" x14ac:dyDescent="0.3">
      <c r="B13" s="25"/>
      <c r="C13" s="10" t="s">
        <v>5</v>
      </c>
      <c r="D13" s="4"/>
      <c r="E13" s="2" t="s">
        <v>6</v>
      </c>
      <c r="F13" s="13"/>
      <c r="G13" s="2"/>
      <c r="H13" s="1" t="str">
        <f t="shared" si="0"/>
        <v/>
      </c>
      <c r="I13" s="6" t="str">
        <f t="shared" si="1"/>
        <v/>
      </c>
      <c r="J13" s="2"/>
      <c r="K13" s="7"/>
    </row>
    <row r="14" spans="2:11" x14ac:dyDescent="0.3">
      <c r="B14" s="25"/>
      <c r="C14" s="10" t="s">
        <v>5</v>
      </c>
      <c r="D14" s="4"/>
      <c r="E14" s="2" t="s">
        <v>6</v>
      </c>
      <c r="F14" s="13"/>
      <c r="G14" s="2"/>
      <c r="H14" s="1" t="str">
        <f t="shared" si="0"/>
        <v/>
      </c>
      <c r="I14" s="6" t="str">
        <f t="shared" si="1"/>
        <v/>
      </c>
      <c r="J14" s="2"/>
      <c r="K14" s="7"/>
    </row>
    <row r="15" spans="2:11" x14ac:dyDescent="0.3">
      <c r="B15" s="25"/>
      <c r="C15" s="10" t="s">
        <v>5</v>
      </c>
      <c r="D15" s="4"/>
      <c r="E15" s="2" t="s">
        <v>6</v>
      </c>
      <c r="F15" s="13"/>
      <c r="G15" s="2"/>
      <c r="H15" s="1" t="str">
        <f t="shared" si="0"/>
        <v/>
      </c>
      <c r="I15" s="6" t="str">
        <f t="shared" si="1"/>
        <v/>
      </c>
      <c r="J15" s="2"/>
      <c r="K15" s="7"/>
    </row>
    <row r="16" spans="2:11" x14ac:dyDescent="0.3">
      <c r="B16" s="25"/>
      <c r="C16" s="10" t="s">
        <v>5</v>
      </c>
      <c r="D16" s="4"/>
      <c r="E16" s="2" t="s">
        <v>6</v>
      </c>
      <c r="F16" s="13"/>
      <c r="G16" s="2"/>
      <c r="H16" s="1" t="str">
        <f t="shared" si="0"/>
        <v/>
      </c>
      <c r="I16" s="6" t="str">
        <f t="shared" si="1"/>
        <v/>
      </c>
      <c r="J16" s="2"/>
      <c r="K16" s="7"/>
    </row>
    <row r="17" spans="2:11" x14ac:dyDescent="0.3">
      <c r="B17" s="25"/>
      <c r="C17" s="10" t="s">
        <v>5</v>
      </c>
      <c r="D17" s="4"/>
      <c r="E17" s="2" t="s">
        <v>6</v>
      </c>
      <c r="F17" s="13"/>
      <c r="G17" s="2"/>
      <c r="H17" s="1" t="str">
        <f t="shared" si="0"/>
        <v/>
      </c>
      <c r="I17" s="6" t="str">
        <f t="shared" si="1"/>
        <v/>
      </c>
      <c r="J17" s="2"/>
      <c r="K17" s="7"/>
    </row>
    <row r="18" spans="2:11" x14ac:dyDescent="0.3">
      <c r="B18" s="25"/>
      <c r="C18" s="10" t="s">
        <v>5</v>
      </c>
      <c r="D18" s="4"/>
      <c r="E18" s="2" t="s">
        <v>6</v>
      </c>
      <c r="F18" s="13"/>
      <c r="G18" s="2"/>
      <c r="H18" s="1" t="str">
        <f t="shared" si="0"/>
        <v/>
      </c>
      <c r="I18" s="6" t="str">
        <f t="shared" si="1"/>
        <v/>
      </c>
      <c r="J18" s="2"/>
      <c r="K18" s="7"/>
    </row>
    <row r="19" spans="2:11" x14ac:dyDescent="0.3">
      <c r="B19" s="25"/>
      <c r="C19" s="10" t="s">
        <v>5</v>
      </c>
      <c r="D19" s="4"/>
      <c r="E19" s="2" t="s">
        <v>6</v>
      </c>
      <c r="F19" s="13"/>
      <c r="G19" s="2"/>
      <c r="H19" s="1" t="str">
        <f t="shared" si="0"/>
        <v/>
      </c>
      <c r="I19" s="6" t="str">
        <f t="shared" si="1"/>
        <v/>
      </c>
      <c r="J19" s="2"/>
      <c r="K19" s="7"/>
    </row>
    <row r="20" spans="2:11" x14ac:dyDescent="0.3">
      <c r="B20" s="25"/>
      <c r="C20" s="10" t="s">
        <v>5</v>
      </c>
      <c r="D20" s="4"/>
      <c r="E20" s="2" t="s">
        <v>6</v>
      </c>
      <c r="F20" s="13"/>
      <c r="G20" s="2"/>
      <c r="H20" s="1" t="str">
        <f t="shared" si="0"/>
        <v/>
      </c>
      <c r="I20" s="6" t="str">
        <f t="shared" si="1"/>
        <v/>
      </c>
      <c r="J20" s="2"/>
      <c r="K20" s="7"/>
    </row>
    <row r="21" spans="2:11" x14ac:dyDescent="0.3">
      <c r="B21" s="1"/>
      <c r="C21" s="1"/>
      <c r="D21" s="1"/>
    </row>
    <row r="22" spans="2:11" x14ac:dyDescent="0.3">
      <c r="B22" s="3" t="s">
        <v>7</v>
      </c>
    </row>
    <row r="23" spans="2:11" x14ac:dyDescent="0.3">
      <c r="B23" s="8"/>
      <c r="C23" s="8"/>
      <c r="D23" s="3" t="s">
        <v>86</v>
      </c>
    </row>
    <row r="24" spans="2:11" x14ac:dyDescent="0.3">
      <c r="B24" s="11"/>
      <c r="C24" s="11"/>
      <c r="D24" s="3" t="s">
        <v>17</v>
      </c>
    </row>
    <row r="25" spans="2:11" x14ac:dyDescent="0.3">
      <c r="B25" s="9"/>
      <c r="C25" s="9"/>
      <c r="D25" s="3" t="s">
        <v>87</v>
      </c>
    </row>
    <row r="27" spans="2:11" x14ac:dyDescent="0.3">
      <c r="B27" s="3" t="s">
        <v>10</v>
      </c>
    </row>
    <row r="28" spans="2:11" x14ac:dyDescent="0.3">
      <c r="B28" s="1" t="s">
        <v>70</v>
      </c>
      <c r="C28" s="1"/>
      <c r="D28" s="1" t="s">
        <v>71</v>
      </c>
      <c r="E28" s="2"/>
      <c r="F28" s="2" t="s">
        <v>72</v>
      </c>
      <c r="G28" s="2"/>
    </row>
    <row r="29" spans="2:11" x14ac:dyDescent="0.3">
      <c r="B29" s="30"/>
      <c r="C29" s="10" t="str">
        <f ca="1">IF(RANDBETWEEN(0,1)=0,"+","-")</f>
        <v>-</v>
      </c>
      <c r="D29" s="4">
        <f ca="1">RANDBETWEEN(1,20)</f>
        <v>10</v>
      </c>
      <c r="E29" s="2" t="s">
        <v>6</v>
      </c>
      <c r="F29" s="13">
        <f ca="1">RANDBETWEEN(1,20)</f>
        <v>11</v>
      </c>
      <c r="G29" s="2"/>
      <c r="H29" s="35" t="str">
        <f ca="1">IF(C29="+",IF(F29&gt;=D29,"Elvégezhető","Nem végezhető el"),"Elvégezhető")</f>
        <v>Elvégezhető</v>
      </c>
    </row>
    <row r="31" spans="2:11" x14ac:dyDescent="0.3">
      <c r="B31" s="3" t="s">
        <v>11</v>
      </c>
    </row>
    <row r="32" spans="2:11" x14ac:dyDescent="0.3">
      <c r="B32" s="1" t="s">
        <v>70</v>
      </c>
      <c r="C32" s="1"/>
      <c r="D32" s="1" t="s">
        <v>71</v>
      </c>
      <c r="E32" s="2"/>
      <c r="F32" s="2" t="s">
        <v>72</v>
      </c>
      <c r="G32" s="2"/>
    </row>
    <row r="33" spans="2:9" x14ac:dyDescent="0.3">
      <c r="B33" s="30"/>
      <c r="C33" s="10" t="str">
        <f ca="1">IF(RANDBETWEEN(0,1)=0,"+","-")</f>
        <v>+</v>
      </c>
      <c r="D33" s="4">
        <f ca="1">RANDBETWEEN(1,99)</f>
        <v>95</v>
      </c>
      <c r="E33" s="2" t="s">
        <v>6</v>
      </c>
      <c r="F33" s="13">
        <f ca="1">RANDBETWEEN(1,99)</f>
        <v>2</v>
      </c>
      <c r="G33" s="2"/>
      <c r="H33" s="35" t="str">
        <f ca="1">IF(C33="+",IF(F33&gt;=D33,"Elvégezhető","Nem végezhető el"),"Elvégezhető")</f>
        <v>Nem végezhető el</v>
      </c>
    </row>
    <row r="36" spans="2:9" x14ac:dyDescent="0.3">
      <c r="B36" s="3" t="s">
        <v>77</v>
      </c>
    </row>
    <row r="37" spans="2:9" x14ac:dyDescent="0.3">
      <c r="B37" s="3" t="s">
        <v>78</v>
      </c>
      <c r="D37" s="3" t="s">
        <v>79</v>
      </c>
    </row>
    <row r="38" spans="2:9" x14ac:dyDescent="0.3">
      <c r="B38" s="3" t="s">
        <v>82</v>
      </c>
      <c r="D38" s="3" t="s">
        <v>84</v>
      </c>
    </row>
    <row r="39" spans="2:9" x14ac:dyDescent="0.3">
      <c r="B39" s="3" t="s">
        <v>83</v>
      </c>
      <c r="D39" s="3" t="s">
        <v>85</v>
      </c>
    </row>
    <row r="40" spans="2:9" x14ac:dyDescent="0.3">
      <c r="B40" s="3" t="s">
        <v>114</v>
      </c>
    </row>
    <row r="41" spans="2:9" x14ac:dyDescent="0.3">
      <c r="B41" s="3" t="s">
        <v>88</v>
      </c>
    </row>
    <row r="42" spans="2:9" x14ac:dyDescent="0.3">
      <c r="B42" s="3" t="s">
        <v>89</v>
      </c>
    </row>
    <row r="44" spans="2:9" x14ac:dyDescent="0.3">
      <c r="B44" s="1" t="s">
        <v>71</v>
      </c>
      <c r="C44" s="1"/>
      <c r="D44" s="1" t="s">
        <v>70</v>
      </c>
      <c r="E44" s="2"/>
      <c r="F44" s="2" t="s">
        <v>72</v>
      </c>
      <c r="G44" s="2"/>
      <c r="H44" s="1" t="s">
        <v>3</v>
      </c>
      <c r="I44" s="2" t="s">
        <v>4</v>
      </c>
    </row>
    <row r="45" spans="2:9" x14ac:dyDescent="0.3">
      <c r="B45" s="4">
        <v>6</v>
      </c>
      <c r="C45" s="10" t="s">
        <v>5</v>
      </c>
      <c r="D45" s="25">
        <v>3</v>
      </c>
      <c r="E45" s="2" t="s">
        <v>6</v>
      </c>
      <c r="F45" s="13">
        <v>9</v>
      </c>
      <c r="G45" s="2"/>
      <c r="H45" s="1" t="str">
        <f>IF(ISBLANK(D45)=FALSE,IF(C45="+",IF(D45=F45-B45,"Helyes a megoldás","Nem jó a megoldás, jobb oldalon láthatod a megoldást"),IF(C45="-",IF(D45=B45-F45,"Helyes a megoldás","Nem jó a megoldás, jobb oldalon láthatod a megoldást"))),"")</f>
        <v>Helyes a megoldás</v>
      </c>
      <c r="I45" s="6" t="str">
        <f>IF(ISBLANK(D45)=FALSE,IF(C45="+",IF(D45=F45-B45,"",F45-B45),IF(C45="-",IF(D45=B45-F45,"",B45-F45))),"")</f>
        <v/>
      </c>
    </row>
    <row r="46" spans="2:9" x14ac:dyDescent="0.3">
      <c r="B46" s="4">
        <v>1</v>
      </c>
      <c r="C46" s="10" t="s">
        <v>5</v>
      </c>
      <c r="D46" s="25">
        <v>5</v>
      </c>
      <c r="E46" s="2" t="s">
        <v>6</v>
      </c>
      <c r="F46" s="13">
        <v>8</v>
      </c>
      <c r="G46" s="2"/>
      <c r="H46" s="1" t="str">
        <f t="shared" ref="H46:H54" si="2">IF(ISBLANK(D46)=FALSE,IF(C46="+",IF(D46=F46-B46,"Helyes a megoldás","Nem jó a megoldás, jobb oldalon láthatod a megoldást"),IF(C46="-",IF(D46=B46-F46,"Helyes a megoldás","Nem jó a megoldás, jobb oldalon láthatod a megoldást"))),"")</f>
        <v>Nem jó a megoldás, jobb oldalon láthatod a megoldást</v>
      </c>
      <c r="I46" s="6">
        <f t="shared" ref="I46:I54" si="3">IF(ISBLANK(D46)=FALSE,IF(C46="+",IF(D46=F46-B46,"",F46-B46),IF(C46="-",IF(D46=B46-F46,"",B46-F46))),"")</f>
        <v>7</v>
      </c>
    </row>
    <row r="47" spans="2:9" x14ac:dyDescent="0.3">
      <c r="B47" s="4"/>
      <c r="C47" s="10" t="s">
        <v>5</v>
      </c>
      <c r="D47" s="25"/>
      <c r="E47" s="2" t="s">
        <v>6</v>
      </c>
      <c r="F47" s="13"/>
      <c r="G47" s="2"/>
      <c r="H47" s="1" t="str">
        <f t="shared" si="2"/>
        <v/>
      </c>
      <c r="I47" s="6" t="str">
        <f t="shared" si="3"/>
        <v/>
      </c>
    </row>
    <row r="48" spans="2:9" x14ac:dyDescent="0.3">
      <c r="B48" s="4"/>
      <c r="C48" s="10" t="s">
        <v>5</v>
      </c>
      <c r="D48" s="25"/>
      <c r="E48" s="2" t="s">
        <v>6</v>
      </c>
      <c r="F48" s="13"/>
      <c r="G48" s="2"/>
      <c r="H48" s="1" t="str">
        <f t="shared" si="2"/>
        <v/>
      </c>
      <c r="I48" s="6" t="str">
        <f t="shared" si="3"/>
        <v/>
      </c>
    </row>
    <row r="49" spans="2:9" x14ac:dyDescent="0.3">
      <c r="B49" s="4"/>
      <c r="C49" s="10" t="s">
        <v>5</v>
      </c>
      <c r="D49" s="25"/>
      <c r="E49" s="2" t="s">
        <v>6</v>
      </c>
      <c r="F49" s="13"/>
      <c r="G49" s="2"/>
      <c r="H49" s="1" t="str">
        <f t="shared" si="2"/>
        <v/>
      </c>
      <c r="I49" s="6" t="str">
        <f t="shared" si="3"/>
        <v/>
      </c>
    </row>
    <row r="50" spans="2:9" x14ac:dyDescent="0.3">
      <c r="B50" s="4"/>
      <c r="C50" s="10" t="s">
        <v>5</v>
      </c>
      <c r="D50" s="25"/>
      <c r="E50" s="2" t="s">
        <v>6</v>
      </c>
      <c r="F50" s="13"/>
      <c r="G50" s="2"/>
      <c r="H50" s="1" t="str">
        <f t="shared" si="2"/>
        <v/>
      </c>
      <c r="I50" s="6" t="str">
        <f t="shared" si="3"/>
        <v/>
      </c>
    </row>
    <row r="51" spans="2:9" x14ac:dyDescent="0.3">
      <c r="B51" s="4"/>
      <c r="C51" s="10" t="s">
        <v>5</v>
      </c>
      <c r="D51" s="25"/>
      <c r="E51" s="2" t="s">
        <v>6</v>
      </c>
      <c r="F51" s="13"/>
      <c r="G51" s="2"/>
      <c r="H51" s="1" t="str">
        <f t="shared" si="2"/>
        <v/>
      </c>
      <c r="I51" s="6" t="str">
        <f t="shared" si="3"/>
        <v/>
      </c>
    </row>
    <row r="52" spans="2:9" x14ac:dyDescent="0.3">
      <c r="B52" s="4"/>
      <c r="C52" s="10" t="s">
        <v>5</v>
      </c>
      <c r="D52" s="25"/>
      <c r="E52" s="2" t="s">
        <v>6</v>
      </c>
      <c r="F52" s="13"/>
      <c r="G52" s="2"/>
      <c r="H52" s="1" t="str">
        <f t="shared" si="2"/>
        <v/>
      </c>
      <c r="I52" s="6" t="str">
        <f t="shared" si="3"/>
        <v/>
      </c>
    </row>
    <row r="53" spans="2:9" x14ac:dyDescent="0.3">
      <c r="B53" s="4"/>
      <c r="C53" s="10" t="s">
        <v>5</v>
      </c>
      <c r="D53" s="25"/>
      <c r="E53" s="2" t="s">
        <v>6</v>
      </c>
      <c r="F53" s="13"/>
      <c r="G53" s="2"/>
      <c r="H53" s="1" t="str">
        <f t="shared" si="2"/>
        <v/>
      </c>
      <c r="I53" s="6" t="str">
        <f t="shared" si="3"/>
        <v/>
      </c>
    </row>
    <row r="54" spans="2:9" x14ac:dyDescent="0.3">
      <c r="B54" s="4"/>
      <c r="C54" s="10" t="s">
        <v>5</v>
      </c>
      <c r="D54" s="25"/>
      <c r="E54" s="2" t="s">
        <v>6</v>
      </c>
      <c r="F54" s="13"/>
      <c r="G54" s="2"/>
      <c r="H54" s="1" t="str">
        <f t="shared" si="2"/>
        <v/>
      </c>
      <c r="I54" s="6" t="str">
        <f t="shared" si="3"/>
        <v/>
      </c>
    </row>
    <row r="55" spans="2:9" x14ac:dyDescent="0.3">
      <c r="B55" s="1"/>
      <c r="C55" s="1"/>
      <c r="D55" s="1"/>
    </row>
    <row r="56" spans="2:9" x14ac:dyDescent="0.3">
      <c r="B56" s="3" t="s">
        <v>99</v>
      </c>
    </row>
    <row r="57" spans="2:9" x14ac:dyDescent="0.3">
      <c r="B57" s="8"/>
      <c r="C57" s="8"/>
      <c r="D57" s="3" t="s">
        <v>86</v>
      </c>
    </row>
    <row r="58" spans="2:9" x14ac:dyDescent="0.3">
      <c r="B58" s="11"/>
      <c r="C58" s="11"/>
      <c r="D58" s="3" t="s">
        <v>17</v>
      </c>
    </row>
    <row r="59" spans="2:9" x14ac:dyDescent="0.3">
      <c r="B59" s="9"/>
      <c r="C59" s="9"/>
      <c r="D59" s="3" t="s">
        <v>87</v>
      </c>
    </row>
    <row r="61" spans="2:9" x14ac:dyDescent="0.3">
      <c r="B61" s="3" t="s">
        <v>10</v>
      </c>
    </row>
    <row r="62" spans="2:9" x14ac:dyDescent="0.3">
      <c r="B62" s="1" t="s">
        <v>71</v>
      </c>
      <c r="C62" s="1"/>
      <c r="D62" s="1" t="s">
        <v>70</v>
      </c>
      <c r="E62" s="2"/>
      <c r="F62" s="2" t="s">
        <v>72</v>
      </c>
      <c r="G62" s="2"/>
    </row>
    <row r="63" spans="2:9" x14ac:dyDescent="0.3">
      <c r="B63" s="4">
        <f ca="1">RANDBETWEEN(1,20)</f>
        <v>12</v>
      </c>
      <c r="C63" s="10" t="str">
        <f ca="1">IF(RANDBETWEEN(0,1)=0,"+","-")</f>
        <v>+</v>
      </c>
      <c r="D63" s="30"/>
      <c r="E63" s="2" t="s">
        <v>6</v>
      </c>
      <c r="F63" s="13">
        <f ca="1">RANDBETWEEN(1,20)</f>
        <v>9</v>
      </c>
      <c r="G63" s="2"/>
      <c r="H63" s="35" t="str">
        <f ca="1">IF(C63="+",IF(F63&gt;=B63,"Elvégezhető","Nem végezhető el"),IF(C63="-",IF(B63&gt;=F63,"Elvégezhető","Nem végezhető el"),""))</f>
        <v>Nem végezhető el</v>
      </c>
    </row>
    <row r="65" spans="2:8" x14ac:dyDescent="0.3">
      <c r="B65" s="3" t="s">
        <v>11</v>
      </c>
    </row>
    <row r="66" spans="2:8" x14ac:dyDescent="0.3">
      <c r="B66" s="1" t="s">
        <v>71</v>
      </c>
      <c r="C66" s="1"/>
      <c r="D66" s="1" t="s">
        <v>70</v>
      </c>
      <c r="E66" s="2"/>
      <c r="F66" s="2" t="s">
        <v>72</v>
      </c>
      <c r="G66" s="2"/>
    </row>
    <row r="67" spans="2:8" x14ac:dyDescent="0.3">
      <c r="B67" s="4">
        <f ca="1">RANDBETWEEN(1,99)</f>
        <v>70</v>
      </c>
      <c r="C67" s="10" t="str">
        <f ca="1">IF(RANDBETWEEN(0,1)=0,"+","-")</f>
        <v>+</v>
      </c>
      <c r="D67" s="30"/>
      <c r="E67" s="2" t="s">
        <v>6</v>
      </c>
      <c r="F67" s="13">
        <f ca="1">RANDBETWEEN(1,99)</f>
        <v>68</v>
      </c>
      <c r="G67" s="2"/>
      <c r="H67" s="35" t="str">
        <f ca="1">IF(C67="+",IF(F67&gt;=B67,"Elvégezhető","Nem végezhető el"),IF(C67="-",IF(B67&gt;=F67,"Elvégezhető","Nem végezhető el"),""))</f>
        <v>Nem végezhető el</v>
      </c>
    </row>
  </sheetData>
  <conditionalFormatting sqref="H11:H20">
    <cfRule type="containsText" dxfId="46" priority="3" operator="containsText" text="Nem jó a megoldás, jobb oldalon láthatod a megoldást">
      <formula>NOT(ISERROR(SEARCH("Nem jó a megoldás, jobb oldalon láthatod a megoldást",H11)))</formula>
    </cfRule>
    <cfRule type="containsText" dxfId="45" priority="4" operator="containsText" text="Helyes a megoldás">
      <formula>NOT(ISERROR(SEARCH("Helyes a megoldás",H11)))</formula>
    </cfRule>
  </conditionalFormatting>
  <conditionalFormatting sqref="H45:H54">
    <cfRule type="containsText" dxfId="44" priority="1" operator="containsText" text="Nem jó a megoldás, jobb oldalon láthatod a megoldást">
      <formula>NOT(ISERROR(SEARCH("Nem jó a megoldás, jobb oldalon láthatod a megoldást",H45)))</formula>
    </cfRule>
    <cfRule type="containsText" dxfId="43" priority="2" operator="containsText" text="Helyes a megoldás">
      <formula>NOT(ISERROR(SEARCH("Helyes a megoldás",H45)))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9610-C3F4-4842-B3FE-BE14BD54547C}">
  <sheetPr codeName="Munka9"/>
  <dimension ref="B2:J20"/>
  <sheetViews>
    <sheetView workbookViewId="0">
      <selection activeCell="G29" sqref="G29"/>
    </sheetView>
  </sheetViews>
  <sheetFormatPr defaultRowHeight="15.6" x14ac:dyDescent="0.3"/>
  <cols>
    <col min="1" max="1" width="8.88671875" style="3"/>
    <col min="2" max="2" width="10.88671875" style="3" bestFit="1" customWidth="1"/>
    <col min="3" max="3" width="3.88671875" style="3" customWidth="1"/>
    <col min="4" max="4" width="11.33203125" style="3" bestFit="1" customWidth="1"/>
    <col min="5" max="5" width="4.88671875" style="3" customWidth="1"/>
    <col min="6" max="6" width="9.77734375" style="3" bestFit="1" customWidth="1"/>
    <col min="7" max="7" width="52.44140625" style="3" customWidth="1"/>
    <col min="8" max="8" width="16.77734375" style="3" bestFit="1" customWidth="1"/>
    <col min="9" max="16384" width="8.88671875" style="3"/>
  </cols>
  <sheetData>
    <row r="2" spans="2:10" x14ac:dyDescent="0.3">
      <c r="B2" s="1" t="s">
        <v>0</v>
      </c>
      <c r="C2" s="1"/>
      <c r="D2" s="1" t="s">
        <v>1</v>
      </c>
      <c r="E2" s="2"/>
      <c r="F2" s="2" t="s">
        <v>2</v>
      </c>
      <c r="G2" s="1" t="s">
        <v>3</v>
      </c>
      <c r="H2" s="2" t="s">
        <v>4</v>
      </c>
    </row>
    <row r="3" spans="2:10" x14ac:dyDescent="0.3">
      <c r="B3" s="4">
        <v>3</v>
      </c>
      <c r="C3" s="1" t="s">
        <v>90</v>
      </c>
      <c r="D3" s="4">
        <v>5</v>
      </c>
      <c r="E3" s="2" t="s">
        <v>6</v>
      </c>
      <c r="F3" s="5">
        <v>15</v>
      </c>
      <c r="G3" s="1" t="str">
        <f>IF(ISBLANK(F3)=FALSE,IF(B3*D3=F3,"Helyes a megoldás","Nem jó a megoldás, jobb oldalon láthatod a megoldást"),"")</f>
        <v>Helyes a megoldás</v>
      </c>
      <c r="H3" s="6" t="str">
        <f>IF(ISBLANK(F3)=FALSE,IF(B3*D3=F3,"",B3*D3),"")</f>
        <v/>
      </c>
      <c r="I3" s="2"/>
      <c r="J3" s="7"/>
    </row>
    <row r="4" spans="2:10" x14ac:dyDescent="0.3">
      <c r="B4" s="4">
        <v>2</v>
      </c>
      <c r="C4" s="1" t="s">
        <v>90</v>
      </c>
      <c r="D4" s="4">
        <v>6</v>
      </c>
      <c r="E4" s="2" t="s">
        <v>6</v>
      </c>
      <c r="F4" s="5">
        <v>10</v>
      </c>
      <c r="G4" s="1" t="str">
        <f t="shared" ref="G4:G12" si="0">IF(ISBLANK(F4)=FALSE,IF(B4*D4=F4,"Helyes a megoldás","Nem jó a megoldás, jobb oldalon láthatod a megoldást"),"")</f>
        <v>Nem jó a megoldás, jobb oldalon láthatod a megoldást</v>
      </c>
      <c r="H4" s="6">
        <f t="shared" ref="H4:H12" si="1">IF(ISBLANK(F4)=FALSE,IF(B4*D4=F4,"",B4*D4),"")</f>
        <v>12</v>
      </c>
      <c r="I4" s="2"/>
      <c r="J4" s="7"/>
    </row>
    <row r="5" spans="2:10" x14ac:dyDescent="0.3">
      <c r="B5" s="4"/>
      <c r="C5" s="1" t="s">
        <v>90</v>
      </c>
      <c r="D5" s="4"/>
      <c r="E5" s="2" t="s">
        <v>6</v>
      </c>
      <c r="F5" s="5"/>
      <c r="G5" s="1" t="str">
        <f t="shared" si="0"/>
        <v/>
      </c>
      <c r="H5" s="6" t="str">
        <f t="shared" si="1"/>
        <v/>
      </c>
      <c r="I5" s="2"/>
      <c r="J5" s="7"/>
    </row>
    <row r="6" spans="2:10" x14ac:dyDescent="0.3">
      <c r="B6" s="4"/>
      <c r="C6" s="1" t="s">
        <v>90</v>
      </c>
      <c r="D6" s="4"/>
      <c r="E6" s="2" t="s">
        <v>6</v>
      </c>
      <c r="F6" s="5"/>
      <c r="G6" s="1" t="str">
        <f t="shared" si="0"/>
        <v/>
      </c>
      <c r="H6" s="6" t="str">
        <f t="shared" si="1"/>
        <v/>
      </c>
      <c r="I6" s="2"/>
      <c r="J6" s="7"/>
    </row>
    <row r="7" spans="2:10" x14ac:dyDescent="0.3">
      <c r="B7" s="4"/>
      <c r="C7" s="1" t="s">
        <v>90</v>
      </c>
      <c r="D7" s="4"/>
      <c r="E7" s="2" t="s">
        <v>6</v>
      </c>
      <c r="F7" s="5"/>
      <c r="G7" s="1" t="str">
        <f t="shared" si="0"/>
        <v/>
      </c>
      <c r="H7" s="6" t="str">
        <f t="shared" si="1"/>
        <v/>
      </c>
      <c r="I7" s="2"/>
      <c r="J7" s="7"/>
    </row>
    <row r="8" spans="2:10" x14ac:dyDescent="0.3">
      <c r="B8" s="4"/>
      <c r="C8" s="1" t="s">
        <v>90</v>
      </c>
      <c r="D8" s="4"/>
      <c r="E8" s="2" t="s">
        <v>6</v>
      </c>
      <c r="F8" s="5"/>
      <c r="G8" s="1" t="str">
        <f t="shared" si="0"/>
        <v/>
      </c>
      <c r="H8" s="6" t="str">
        <f t="shared" si="1"/>
        <v/>
      </c>
      <c r="I8" s="2"/>
      <c r="J8" s="7"/>
    </row>
    <row r="9" spans="2:10" x14ac:dyDescent="0.3">
      <c r="B9" s="4"/>
      <c r="C9" s="1" t="s">
        <v>90</v>
      </c>
      <c r="D9" s="4"/>
      <c r="E9" s="2" t="s">
        <v>6</v>
      </c>
      <c r="F9" s="5"/>
      <c r="G9" s="1" t="str">
        <f t="shared" si="0"/>
        <v/>
      </c>
      <c r="H9" s="6" t="str">
        <f t="shared" si="1"/>
        <v/>
      </c>
      <c r="I9" s="2"/>
      <c r="J9" s="7"/>
    </row>
    <row r="10" spans="2:10" x14ac:dyDescent="0.3">
      <c r="B10" s="4"/>
      <c r="C10" s="1" t="s">
        <v>90</v>
      </c>
      <c r="D10" s="4"/>
      <c r="E10" s="2" t="s">
        <v>6</v>
      </c>
      <c r="F10" s="5"/>
      <c r="G10" s="1" t="str">
        <f t="shared" si="0"/>
        <v/>
      </c>
      <c r="H10" s="6" t="str">
        <f t="shared" si="1"/>
        <v/>
      </c>
      <c r="I10" s="2"/>
      <c r="J10" s="7"/>
    </row>
    <row r="11" spans="2:10" x14ac:dyDescent="0.3">
      <c r="B11" s="4"/>
      <c r="C11" s="1" t="s">
        <v>90</v>
      </c>
      <c r="D11" s="4"/>
      <c r="E11" s="2" t="s">
        <v>6</v>
      </c>
      <c r="F11" s="5"/>
      <c r="G11" s="1" t="str">
        <f t="shared" si="0"/>
        <v/>
      </c>
      <c r="H11" s="6" t="str">
        <f t="shared" si="1"/>
        <v/>
      </c>
      <c r="I11" s="2"/>
      <c r="J11" s="7"/>
    </row>
    <row r="12" spans="2:10" x14ac:dyDescent="0.3">
      <c r="B12" s="4"/>
      <c r="C12" s="1" t="s">
        <v>90</v>
      </c>
      <c r="D12" s="4"/>
      <c r="E12" s="2" t="s">
        <v>6</v>
      </c>
      <c r="F12" s="5"/>
      <c r="G12" s="1" t="str">
        <f t="shared" si="0"/>
        <v/>
      </c>
      <c r="H12" s="6" t="str">
        <f t="shared" si="1"/>
        <v/>
      </c>
      <c r="I12" s="2"/>
      <c r="J12" s="7"/>
    </row>
    <row r="13" spans="2:10" x14ac:dyDescent="0.3">
      <c r="B13" s="1"/>
      <c r="C13" s="1"/>
      <c r="D13" s="1"/>
    </row>
    <row r="14" spans="2:10" x14ac:dyDescent="0.3">
      <c r="B14" s="3" t="s">
        <v>99</v>
      </c>
      <c r="D14" s="1"/>
    </row>
    <row r="15" spans="2:10" x14ac:dyDescent="0.3">
      <c r="B15" s="8"/>
      <c r="C15" s="3" t="s">
        <v>91</v>
      </c>
      <c r="D15" s="1"/>
    </row>
    <row r="16" spans="2:10" x14ac:dyDescent="0.3">
      <c r="B16" s="9"/>
      <c r="C16" s="3" t="s">
        <v>93</v>
      </c>
    </row>
    <row r="18" spans="2:4" x14ac:dyDescent="0.3">
      <c r="B18" s="3" t="s">
        <v>92</v>
      </c>
    </row>
    <row r="19" spans="2:4" x14ac:dyDescent="0.3">
      <c r="B19" s="1" t="s">
        <v>0</v>
      </c>
      <c r="C19" s="1"/>
      <c r="D19" s="1" t="s">
        <v>1</v>
      </c>
    </row>
    <row r="20" spans="2:4" x14ac:dyDescent="0.3">
      <c r="B20" s="4">
        <f ca="1">RANDBETWEEN(1,10)</f>
        <v>2</v>
      </c>
      <c r="C20" s="1" t="s">
        <v>90</v>
      </c>
      <c r="D20" s="4">
        <f ca="1">RANDBETWEEN(1,10)</f>
        <v>4</v>
      </c>
    </row>
  </sheetData>
  <conditionalFormatting sqref="G3:G12">
    <cfRule type="containsText" dxfId="42" priority="1" operator="containsText" text="Nem jó a megoldás, jobb oldalon láthatod a megoldást">
      <formula>NOT(ISERROR(SEARCH("Nem jó a megoldás, jobb oldalon láthatod a megoldást",G3)))</formula>
    </cfRule>
    <cfRule type="containsText" dxfId="41" priority="2" operator="containsText" text="Helyes a megoldás">
      <formula>NOT(ISERROR(SEARCH("Helyes a megoldás",G3)))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00EF-ADAC-4ED1-81AE-0211F10F8E21}">
  <sheetPr codeName="Munka11"/>
  <dimension ref="B2:J20"/>
  <sheetViews>
    <sheetView workbookViewId="0">
      <selection activeCell="G22" sqref="G22"/>
    </sheetView>
  </sheetViews>
  <sheetFormatPr defaultRowHeight="15.6" x14ac:dyDescent="0.3"/>
  <cols>
    <col min="1" max="1" width="8.88671875" style="3"/>
    <col min="2" max="2" width="10.88671875" style="3" bestFit="1" customWidth="1"/>
    <col min="3" max="3" width="3.77734375" style="3" customWidth="1"/>
    <col min="4" max="4" width="11.33203125" style="3" bestFit="1" customWidth="1"/>
    <col min="5" max="5" width="4" style="3" customWidth="1"/>
    <col min="6" max="6" width="9.77734375" style="3" bestFit="1" customWidth="1"/>
    <col min="7" max="7" width="52.44140625" style="3" customWidth="1"/>
    <col min="8" max="8" width="16.77734375" style="3" bestFit="1" customWidth="1"/>
    <col min="9" max="16384" width="8.88671875" style="3"/>
  </cols>
  <sheetData>
    <row r="2" spans="2:10" x14ac:dyDescent="0.3">
      <c r="B2" s="1" t="s">
        <v>0</v>
      </c>
      <c r="C2" s="1"/>
      <c r="D2" s="1" t="s">
        <v>1</v>
      </c>
      <c r="E2" s="2"/>
      <c r="F2" s="2" t="s">
        <v>2</v>
      </c>
      <c r="G2" s="1" t="s">
        <v>3</v>
      </c>
      <c r="H2" s="2" t="s">
        <v>4</v>
      </c>
    </row>
    <row r="3" spans="2:10" x14ac:dyDescent="0.3">
      <c r="B3" s="4">
        <v>30</v>
      </c>
      <c r="C3" s="1" t="s">
        <v>94</v>
      </c>
      <c r="D3" s="4">
        <v>5</v>
      </c>
      <c r="E3" s="2" t="s">
        <v>6</v>
      </c>
      <c r="F3" s="5">
        <v>6</v>
      </c>
      <c r="G3" s="1" t="str">
        <f>IF(ISBLANK(F3)=FALSE,IF(B3/D3=F3,"Helyes a megoldás","Nem jó a megoldás, jobb oldalon láthatod a megoldást"),"")</f>
        <v>Helyes a megoldás</v>
      </c>
      <c r="H3" s="6" t="str">
        <f>IF(ISBLANK(F3)=FALSE,IF(B3/D3=F3,"",B3/D3),"")</f>
        <v/>
      </c>
      <c r="I3" s="2"/>
      <c r="J3" s="7"/>
    </row>
    <row r="4" spans="2:10" x14ac:dyDescent="0.3">
      <c r="B4" s="4">
        <v>28</v>
      </c>
      <c r="C4" s="1" t="s">
        <v>94</v>
      </c>
      <c r="D4" s="4">
        <v>7</v>
      </c>
      <c r="E4" s="2" t="s">
        <v>6</v>
      </c>
      <c r="F4" s="5">
        <v>9</v>
      </c>
      <c r="G4" s="1" t="str">
        <f t="shared" ref="G4:G12" si="0">IF(ISBLANK(F4)=FALSE,IF(B4/D4=F4,"Helyes a megoldás","Nem jó a megoldás, jobb oldalon láthatod a megoldást"),"")</f>
        <v>Nem jó a megoldás, jobb oldalon láthatod a megoldást</v>
      </c>
      <c r="H4" s="6">
        <f t="shared" ref="H4:H12" si="1">IF(ISBLANK(F4)=FALSE,IF(B4/D4=F4,"",B4/D4),"")</f>
        <v>4</v>
      </c>
      <c r="I4" s="2"/>
      <c r="J4" s="7"/>
    </row>
    <row r="5" spans="2:10" x14ac:dyDescent="0.3">
      <c r="B5" s="4"/>
      <c r="C5" s="1" t="s">
        <v>94</v>
      </c>
      <c r="D5" s="4"/>
      <c r="E5" s="2" t="s">
        <v>6</v>
      </c>
      <c r="F5" s="5"/>
      <c r="G5" s="1" t="str">
        <f t="shared" si="0"/>
        <v/>
      </c>
      <c r="H5" s="6" t="str">
        <f t="shared" si="1"/>
        <v/>
      </c>
      <c r="I5" s="2"/>
      <c r="J5" s="7"/>
    </row>
    <row r="6" spans="2:10" x14ac:dyDescent="0.3">
      <c r="B6" s="4"/>
      <c r="C6" s="1" t="s">
        <v>94</v>
      </c>
      <c r="D6" s="4"/>
      <c r="E6" s="2" t="s">
        <v>6</v>
      </c>
      <c r="F6" s="5"/>
      <c r="G6" s="1" t="str">
        <f t="shared" si="0"/>
        <v/>
      </c>
      <c r="H6" s="6" t="str">
        <f t="shared" si="1"/>
        <v/>
      </c>
      <c r="I6" s="2"/>
      <c r="J6" s="7"/>
    </row>
    <row r="7" spans="2:10" x14ac:dyDescent="0.3">
      <c r="B7" s="4"/>
      <c r="C7" s="1" t="s">
        <v>94</v>
      </c>
      <c r="D7" s="4"/>
      <c r="E7" s="2" t="s">
        <v>6</v>
      </c>
      <c r="F7" s="5"/>
      <c r="G7" s="1" t="str">
        <f t="shared" si="0"/>
        <v/>
      </c>
      <c r="H7" s="6" t="str">
        <f t="shared" si="1"/>
        <v/>
      </c>
      <c r="I7" s="2"/>
      <c r="J7" s="7"/>
    </row>
    <row r="8" spans="2:10" x14ac:dyDescent="0.3">
      <c r="B8" s="4"/>
      <c r="C8" s="1" t="s">
        <v>94</v>
      </c>
      <c r="D8" s="4"/>
      <c r="E8" s="2" t="s">
        <v>6</v>
      </c>
      <c r="F8" s="5"/>
      <c r="G8" s="1" t="str">
        <f t="shared" si="0"/>
        <v/>
      </c>
      <c r="H8" s="6" t="str">
        <f t="shared" si="1"/>
        <v/>
      </c>
      <c r="I8" s="2"/>
      <c r="J8" s="7"/>
    </row>
    <row r="9" spans="2:10" x14ac:dyDescent="0.3">
      <c r="B9" s="4"/>
      <c r="C9" s="1" t="s">
        <v>94</v>
      </c>
      <c r="D9" s="4"/>
      <c r="E9" s="2" t="s">
        <v>6</v>
      </c>
      <c r="F9" s="5"/>
      <c r="G9" s="1" t="str">
        <f t="shared" si="0"/>
        <v/>
      </c>
      <c r="H9" s="6" t="str">
        <f t="shared" si="1"/>
        <v/>
      </c>
      <c r="I9" s="2"/>
      <c r="J9" s="7"/>
    </row>
    <row r="10" spans="2:10" x14ac:dyDescent="0.3">
      <c r="B10" s="4"/>
      <c r="C10" s="1" t="s">
        <v>94</v>
      </c>
      <c r="D10" s="4"/>
      <c r="E10" s="2" t="s">
        <v>6</v>
      </c>
      <c r="F10" s="5"/>
      <c r="G10" s="1" t="str">
        <f t="shared" si="0"/>
        <v/>
      </c>
      <c r="H10" s="6" t="str">
        <f t="shared" si="1"/>
        <v/>
      </c>
      <c r="I10" s="2"/>
      <c r="J10" s="7"/>
    </row>
    <row r="11" spans="2:10" x14ac:dyDescent="0.3">
      <c r="B11" s="4"/>
      <c r="C11" s="1" t="s">
        <v>94</v>
      </c>
      <c r="D11" s="4"/>
      <c r="E11" s="2" t="s">
        <v>6</v>
      </c>
      <c r="F11" s="5"/>
      <c r="G11" s="1" t="str">
        <f t="shared" si="0"/>
        <v/>
      </c>
      <c r="H11" s="6" t="str">
        <f t="shared" si="1"/>
        <v/>
      </c>
      <c r="I11" s="2"/>
      <c r="J11" s="7"/>
    </row>
    <row r="12" spans="2:10" x14ac:dyDescent="0.3">
      <c r="B12" s="4"/>
      <c r="C12" s="1" t="s">
        <v>94</v>
      </c>
      <c r="D12" s="4"/>
      <c r="E12" s="2" t="s">
        <v>6</v>
      </c>
      <c r="F12" s="5"/>
      <c r="G12" s="1" t="str">
        <f t="shared" si="0"/>
        <v/>
      </c>
      <c r="H12" s="6" t="str">
        <f t="shared" si="1"/>
        <v/>
      </c>
      <c r="I12" s="2"/>
      <c r="J12" s="7"/>
    </row>
    <row r="13" spans="2:10" x14ac:dyDescent="0.3">
      <c r="B13" s="1"/>
      <c r="C13" s="1"/>
      <c r="D13" s="1"/>
    </row>
    <row r="14" spans="2:10" x14ac:dyDescent="0.3">
      <c r="B14" s="3" t="s">
        <v>99</v>
      </c>
      <c r="D14" s="1"/>
    </row>
    <row r="15" spans="2:10" x14ac:dyDescent="0.3">
      <c r="B15" s="8"/>
      <c r="C15" s="3" t="s">
        <v>95</v>
      </c>
      <c r="D15" s="1"/>
    </row>
    <row r="16" spans="2:10" x14ac:dyDescent="0.3">
      <c r="B16" s="9"/>
      <c r="C16" s="3" t="s">
        <v>96</v>
      </c>
    </row>
    <row r="18" spans="2:4" x14ac:dyDescent="0.3">
      <c r="B18" s="3" t="s">
        <v>11</v>
      </c>
    </row>
    <row r="19" spans="2:4" x14ac:dyDescent="0.3">
      <c r="B19" s="1" t="s">
        <v>0</v>
      </c>
      <c r="C19" s="1"/>
      <c r="D19" s="1" t="s">
        <v>1</v>
      </c>
    </row>
    <row r="20" spans="2:4" x14ac:dyDescent="0.3">
      <c r="B20" s="4">
        <f ca="1">D20*RANDBETWEEN(1,10)</f>
        <v>42</v>
      </c>
      <c r="C20" s="1" t="s">
        <v>94</v>
      </c>
      <c r="D20" s="4">
        <f ca="1">RANDBETWEEN(1,10)</f>
        <v>7</v>
      </c>
    </row>
  </sheetData>
  <conditionalFormatting sqref="G3:G12">
    <cfRule type="containsText" dxfId="40" priority="1" operator="containsText" text="Nem jó a megoldás, jobb oldalon láthatod a megoldást">
      <formula>NOT(ISERROR(SEARCH("Nem jó a megoldás, jobb oldalon láthatod a megoldást",G3)))</formula>
    </cfRule>
    <cfRule type="containsText" dxfId="39" priority="2" operator="containsText" text="Helyes a megoldás">
      <formula>NOT(ISERROR(SEARCH("Helyes a megoldás",G3)))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A7B0-4AF8-4029-86F0-660A61BA6291}">
  <sheetPr codeName="Munka13"/>
  <dimension ref="B2:F31"/>
  <sheetViews>
    <sheetView workbookViewId="0">
      <selection activeCell="F38" sqref="F38"/>
    </sheetView>
  </sheetViews>
  <sheetFormatPr defaultRowHeight="15.6" x14ac:dyDescent="0.3"/>
  <cols>
    <col min="1" max="1" width="8.88671875" style="3"/>
    <col min="2" max="2" width="10.6640625" style="3" customWidth="1"/>
    <col min="3" max="3" width="8.88671875" style="3"/>
    <col min="4" max="4" width="10.6640625" style="3" bestFit="1" customWidth="1"/>
    <col min="5" max="5" width="19.21875" style="3" customWidth="1"/>
    <col min="6" max="6" width="15.6640625" style="3" bestFit="1" customWidth="1"/>
    <col min="7" max="16384" width="8.88671875" style="3"/>
  </cols>
  <sheetData>
    <row r="2" spans="2:6" x14ac:dyDescent="0.3">
      <c r="B2" s="3" t="s">
        <v>19</v>
      </c>
    </row>
    <row r="4" spans="2:6" x14ac:dyDescent="0.3">
      <c r="B4" s="21" t="s">
        <v>0</v>
      </c>
      <c r="C4" s="21" t="s">
        <v>20</v>
      </c>
      <c r="D4" s="21" t="s">
        <v>1</v>
      </c>
      <c r="E4" s="2" t="s">
        <v>21</v>
      </c>
      <c r="F4" s="2" t="s">
        <v>22</v>
      </c>
    </row>
    <row r="5" spans="2:6" x14ac:dyDescent="0.3">
      <c r="B5" s="13">
        <v>4</v>
      </c>
      <c r="C5" s="5" t="s">
        <v>26</v>
      </c>
      <c r="D5" s="13">
        <v>3</v>
      </c>
      <c r="E5" s="14" t="str">
        <f>IF(ISBLANK(C5)=FALSE,IF(AND(B5-D5&gt;0,C5="&gt;"),"Helyes a megoldás",IF(AND(B5-D5&lt;0,C5="&lt;"),"Helyes a megoldás",IF(AND(B5-D5=0,C5="="),"Helyes a megoldás","Nem jó a megoldás"))),"")</f>
        <v>Helyes a megoldás</v>
      </c>
      <c r="F5" s="15" t="str">
        <f>IF(ISBLANK(C5)=FALSE,IF(AND(B5-D5&gt;0,C5="&gt;"),"",IF(AND(B5-D5&lt;0,C5="&lt;"),"",IF(AND(B5-D5=0,C5="="),"",IF(B5-D5&gt;0,"&gt;",IF(B5-D5&lt;0,"&lt;",IF(B5-D5=0,"=")))))),"")</f>
        <v/>
      </c>
    </row>
    <row r="6" spans="2:6" x14ac:dyDescent="0.3">
      <c r="B6" s="13">
        <v>6</v>
      </c>
      <c r="C6" s="5" t="s">
        <v>27</v>
      </c>
      <c r="D6" s="13">
        <v>5</v>
      </c>
      <c r="E6" s="14" t="str">
        <f t="shared" ref="E6:E14" si="0">IF(ISBLANK(C6)=FALSE,IF(AND(B6-D6&gt;0,C6="&gt;"),"Helyes a megoldás",IF(AND(B6-D6&lt;0,C6="&lt;"),"Helyes a megoldás",IF(AND(B6-D6=0,C6="="),"Helyes a megoldás","Nem jó a megoldás"))),"")</f>
        <v>Nem jó a megoldás</v>
      </c>
      <c r="F6" s="15" t="str">
        <f t="shared" ref="F6:F14" si="1">IF(ISBLANK(C6)=FALSE,IF(AND(B6-D6&gt;0,C6="&gt;"),"",IF(AND(B6-D6&lt;0,C6="&lt;"),"",IF(AND(B6-D6=0,C6="="),"",IF(B6-D6&gt;0,"&gt;",IF(B6-D6&lt;0,"&lt;",IF(B6-D6=0,"=")))))),"")</f>
        <v>&gt;</v>
      </c>
    </row>
    <row r="7" spans="2:6" x14ac:dyDescent="0.3">
      <c r="B7" s="13">
        <v>6</v>
      </c>
      <c r="C7" s="5" t="s">
        <v>6</v>
      </c>
      <c r="D7" s="13">
        <v>6</v>
      </c>
      <c r="E7" s="14" t="str">
        <f t="shared" si="0"/>
        <v>Helyes a megoldás</v>
      </c>
      <c r="F7" s="15" t="str">
        <f t="shared" si="1"/>
        <v/>
      </c>
    </row>
    <row r="8" spans="2:6" x14ac:dyDescent="0.3">
      <c r="B8" s="13"/>
      <c r="C8" s="5"/>
      <c r="D8" s="13"/>
      <c r="E8" s="14" t="str">
        <f t="shared" si="0"/>
        <v/>
      </c>
      <c r="F8" s="15" t="str">
        <f t="shared" si="1"/>
        <v/>
      </c>
    </row>
    <row r="9" spans="2:6" x14ac:dyDescent="0.3">
      <c r="B9" s="13"/>
      <c r="C9" s="5"/>
      <c r="D9" s="13"/>
      <c r="E9" s="14" t="str">
        <f t="shared" si="0"/>
        <v/>
      </c>
      <c r="F9" s="15" t="str">
        <f t="shared" si="1"/>
        <v/>
      </c>
    </row>
    <row r="10" spans="2:6" x14ac:dyDescent="0.3">
      <c r="B10" s="13"/>
      <c r="C10" s="5"/>
      <c r="D10" s="13"/>
      <c r="E10" s="14" t="str">
        <f t="shared" si="0"/>
        <v/>
      </c>
      <c r="F10" s="15" t="str">
        <f t="shared" si="1"/>
        <v/>
      </c>
    </row>
    <row r="11" spans="2:6" x14ac:dyDescent="0.3">
      <c r="B11" s="13"/>
      <c r="C11" s="5"/>
      <c r="D11" s="13"/>
      <c r="E11" s="14" t="str">
        <f t="shared" si="0"/>
        <v/>
      </c>
      <c r="F11" s="15" t="str">
        <f t="shared" si="1"/>
        <v/>
      </c>
    </row>
    <row r="12" spans="2:6" x14ac:dyDescent="0.3">
      <c r="B12" s="13"/>
      <c r="C12" s="5"/>
      <c r="D12" s="13"/>
      <c r="E12" s="14" t="str">
        <f t="shared" si="0"/>
        <v/>
      </c>
      <c r="F12" s="15" t="str">
        <f t="shared" si="1"/>
        <v/>
      </c>
    </row>
    <row r="13" spans="2:6" x14ac:dyDescent="0.3">
      <c r="B13" s="13"/>
      <c r="C13" s="5"/>
      <c r="D13" s="13"/>
      <c r="E13" s="14" t="str">
        <f t="shared" si="0"/>
        <v/>
      </c>
      <c r="F13" s="15" t="str">
        <f t="shared" si="1"/>
        <v/>
      </c>
    </row>
    <row r="14" spans="2:6" x14ac:dyDescent="0.3">
      <c r="B14" s="13"/>
      <c r="C14" s="5"/>
      <c r="D14" s="13"/>
      <c r="E14" s="14" t="str">
        <f t="shared" si="0"/>
        <v/>
      </c>
      <c r="F14" s="15" t="str">
        <f t="shared" si="1"/>
        <v/>
      </c>
    </row>
    <row r="16" spans="2:6" x14ac:dyDescent="0.3">
      <c r="B16" s="3" t="s">
        <v>99</v>
      </c>
    </row>
    <row r="17" spans="2:4" x14ac:dyDescent="0.3">
      <c r="B17" s="8"/>
      <c r="C17" s="3" t="s">
        <v>23</v>
      </c>
    </row>
    <row r="18" spans="2:4" x14ac:dyDescent="0.3">
      <c r="B18" s="9"/>
      <c r="C18" s="3" t="s">
        <v>24</v>
      </c>
    </row>
    <row r="20" spans="2:4" x14ac:dyDescent="0.3">
      <c r="B20" s="3" t="s">
        <v>25</v>
      </c>
      <c r="C20" s="3" t="s">
        <v>26</v>
      </c>
      <c r="D20" s="3" t="s">
        <v>115</v>
      </c>
    </row>
    <row r="21" spans="2:4" x14ac:dyDescent="0.3">
      <c r="C21" s="3" t="s">
        <v>27</v>
      </c>
      <c r="D21" s="3" t="s">
        <v>115</v>
      </c>
    </row>
    <row r="22" spans="2:4" x14ac:dyDescent="0.3">
      <c r="C22" s="3" t="s">
        <v>6</v>
      </c>
      <c r="D22" s="3" t="s">
        <v>116</v>
      </c>
    </row>
    <row r="23" spans="2:4" x14ac:dyDescent="0.3">
      <c r="C23" s="3" t="s">
        <v>28</v>
      </c>
    </row>
    <row r="25" spans="2:4" x14ac:dyDescent="0.3">
      <c r="B25" s="3" t="s">
        <v>10</v>
      </c>
    </row>
    <row r="26" spans="2:4" x14ac:dyDescent="0.3">
      <c r="B26" s="1" t="s">
        <v>0</v>
      </c>
      <c r="C26" s="1"/>
      <c r="D26" s="1" t="s">
        <v>1</v>
      </c>
    </row>
    <row r="27" spans="2:4" x14ac:dyDescent="0.3">
      <c r="B27" s="4">
        <f ca="1">RANDBETWEEN(1,20)</f>
        <v>14</v>
      </c>
      <c r="C27" s="5"/>
      <c r="D27" s="4">
        <f ca="1">RANDBETWEEN(1,20)</f>
        <v>6</v>
      </c>
    </row>
    <row r="29" spans="2:4" x14ac:dyDescent="0.3">
      <c r="B29" s="3" t="s">
        <v>11</v>
      </c>
    </row>
    <row r="30" spans="2:4" x14ac:dyDescent="0.3">
      <c r="B30" s="1" t="s">
        <v>0</v>
      </c>
      <c r="C30" s="1"/>
      <c r="D30" s="1" t="s">
        <v>1</v>
      </c>
    </row>
    <row r="31" spans="2:4" x14ac:dyDescent="0.3">
      <c r="B31" s="4">
        <f ca="1">RANDBETWEEN(1,99)</f>
        <v>56</v>
      </c>
      <c r="C31" s="5"/>
      <c r="D31" s="4">
        <f ca="1">RANDBETWEEN(1,99)</f>
        <v>47</v>
      </c>
    </row>
  </sheetData>
  <conditionalFormatting sqref="E5:E14">
    <cfRule type="containsText" dxfId="38" priority="1" operator="containsText" text="Nem jó a megoldás">
      <formula>NOT(ISERROR(SEARCH("Nem jó a megoldás",E5)))</formula>
    </cfRule>
    <cfRule type="containsText" dxfId="37" priority="2" operator="containsText" text="Helyes a megoldás">
      <formula>NOT(ISERROR(SEARCH("Helyes a megoldás",E5)))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Borító</vt:lpstr>
      <vt:lpstr>Páros vagy páratlan</vt:lpstr>
      <vt:lpstr>Összeadás</vt:lpstr>
      <vt:lpstr>Kivonás</vt:lpstr>
      <vt:lpstr>Több szám összeadása, kivonása</vt:lpstr>
      <vt:lpstr>Hiányos műveletek</vt:lpstr>
      <vt:lpstr>Szorzás</vt:lpstr>
      <vt:lpstr>Osztás</vt:lpstr>
      <vt:lpstr>Kisebb, nagyobb, vagy egyenlő</vt:lpstr>
      <vt:lpstr>Mennyivel kisebb vagy nagyobb</vt:lpstr>
      <vt:lpstr>Arab szám átírása római számmá</vt:lpstr>
      <vt:lpstr>Római szám átírása arab számmá</vt:lpstr>
      <vt:lpstr>Helyi érték</vt:lpstr>
      <vt:lpstr>Számszomszédok</vt:lpstr>
      <vt:lpstr>Egyes, tízes szomszédok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Ladocki Viktor</dc:creator>
  <cp:lastModifiedBy>Viktor Ladocki</cp:lastModifiedBy>
  <dcterms:created xsi:type="dcterms:W3CDTF">2015-06-05T18:19:34Z</dcterms:created>
  <dcterms:modified xsi:type="dcterms:W3CDTF">2025-09-26T06:57:07Z</dcterms:modified>
</cp:coreProperties>
</file>