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olonline-my.sharepoint.com/personal/tkujbus_molgroup_info/Documents/Titi fájljai/Statisztika - maszek/Kodolányi felkészítő/Stat2 felkészítő/Viktor/"/>
    </mc:Choice>
  </mc:AlternateContent>
  <xr:revisionPtr revIDLastSave="730" documentId="8_{4F3E4BB3-36DB-446B-915D-B99A07041ED5}" xr6:coauthVersionLast="47" xr6:coauthVersionMax="47" xr10:uidLastSave="{8035C43E-368D-42F0-8619-7B388173E306}"/>
  <bookViews>
    <workbookView xWindow="0" yWindow="20" windowWidth="19380" windowHeight="11260" xr2:uid="{00000000-000D-0000-FFFF-FFFF00000000}"/>
  </bookViews>
  <sheets>
    <sheet name="KORRELÁCIÓ, REGRESSZIÓ (2-3)" sheetId="3" r:id="rId1"/>
    <sheet name="IDŐSOR (4)" sheetId="23" r:id="rId2"/>
    <sheet name="IDŐSOR (5)" sheetId="29" r:id="rId3"/>
    <sheet name="IDŐSOR - csak vizsga" sheetId="31" r:id="rId4"/>
    <sheet name="BECSLÉS (1)" sheetId="2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0" i="3" l="1"/>
  <c r="E60" i="31" l="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59" i="31"/>
  <c r="K198" i="3" l="1"/>
  <c r="K268" i="3"/>
  <c r="Q58" i="26" l="1"/>
  <c r="J130" i="26"/>
  <c r="L95" i="26" l="1"/>
  <c r="L146" i="26" l="1"/>
  <c r="O60" i="26"/>
  <c r="I95" i="26"/>
  <c r="I146" i="26" l="1"/>
  <c r="O65" i="26"/>
  <c r="O64" i="26"/>
</calcChain>
</file>

<file path=xl/sharedStrings.xml><?xml version="1.0" encoding="utf-8"?>
<sst xmlns="http://schemas.openxmlformats.org/spreadsheetml/2006/main" count="366" uniqueCount="161">
  <si>
    <t>FELADAT</t>
  </si>
  <si>
    <t>ELMÉLET</t>
  </si>
  <si>
    <t>Életkor (év)</t>
  </si>
  <si>
    <t>Idősor:</t>
  </si>
  <si>
    <t>s</t>
  </si>
  <si>
    <t>Eladott dobozok száma (db)</t>
  </si>
  <si>
    <t>Nap</t>
  </si>
  <si>
    <t>Hétfő</t>
  </si>
  <si>
    <t>Szerda</t>
  </si>
  <si>
    <t>Kedd</t>
  </si>
  <si>
    <t>Szombat</t>
  </si>
  <si>
    <t>Péntek</t>
  </si>
  <si>
    <t>Vasárnap</t>
  </si>
  <si>
    <t>Csütörtök</t>
  </si>
  <si>
    <t xml:space="preserve">a) Adjon becslést a sokaság mennyiségi ismérvének átlagára 95%-os és 98%-os megbízhatósággal! </t>
  </si>
  <si>
    <t>ISMÉTLÉS / ELMÉLET</t>
  </si>
  <si>
    <t>hibahatár</t>
  </si>
  <si>
    <t>Δ</t>
  </si>
  <si>
    <t>ahol</t>
  </si>
  <si>
    <t>szór.m függvény!</t>
  </si>
  <si>
    <t>"átállás" menete 1-alfa-ról 1-alfa/2-re</t>
  </si>
  <si>
    <t>1-alfa</t>
  </si>
  <si>
    <t>alfa</t>
  </si>
  <si>
    <t>alfa/2</t>
  </si>
  <si>
    <t>1-alfa/2</t>
  </si>
  <si>
    <t>"98%-os megbízhatóság"</t>
  </si>
  <si>
    <t>itt: szf =</t>
  </si>
  <si>
    <t>98% megbízhatóságú t-szorzó:</t>
  </si>
  <si>
    <t>excel fv:</t>
  </si>
  <si>
    <t>delta</t>
  </si>
  <si>
    <t>alsó határ</t>
  </si>
  <si>
    <t>x - delta</t>
  </si>
  <si>
    <t>x + delta</t>
  </si>
  <si>
    <t>felső határ</t>
  </si>
  <si>
    <t>doboz</t>
  </si>
  <si>
    <t>BEADANDÓ KÉRDÉS</t>
  </si>
  <si>
    <t>t 0,975 (29)</t>
  </si>
  <si>
    <t>t 0,99 (29)</t>
  </si>
  <si>
    <t xml:space="preserve">b) Adja meg az összes eladott doboszszámot 2024-ben (P=95%)! </t>
  </si>
  <si>
    <t>VIZSGA KÉRDÉS</t>
  </si>
  <si>
    <t>98% megbízhatóság mellett a sokasági átlagos napi eladott dobozszám [1038,17 , 1233,77] doboz közt mozog</t>
  </si>
  <si>
    <t>c)	 Hány elemű minta pontosítaná az átlagbecslést 2-szeresére? (P=95%)</t>
  </si>
  <si>
    <t>régi delta</t>
  </si>
  <si>
    <t>régi n</t>
  </si>
  <si>
    <t>NORM.S.INVERZ (valószínűség = 1-α/2)</t>
  </si>
  <si>
    <t>T.INVERZ.2SZ (valószínűség=α; Szabadságfok)</t>
  </si>
  <si>
    <t>d) Becsülje meg az átlagnál nagyobb adatok arányát 95%-os megbízhatósággal!</t>
  </si>
  <si>
    <t>e) Hány elemű minta pontosítaná kétszeresére az aránybecslést (P=95%)?</t>
  </si>
  <si>
    <r>
      <t>a, Határozza meg és értelmezze a lineáris korrelációs- (r) és determinációs együtthatót (r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)! </t>
    </r>
  </si>
  <si>
    <t>determinációs együttható</t>
  </si>
  <si>
    <r>
      <t>r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</si>
  <si>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t>A borok életkora 78,93%-ban magyarázza az eladási áruk szóródását. Más tényezők mindössze 21,07%-ban (100%-78,93%) befolyásolják</t>
  </si>
  <si>
    <t>Borok kora (x) és ára (y) szerepel a táblázatban</t>
  </si>
  <si>
    <t>b)	 Határozza meg a lineáris regresszió függvényt, értelmezze a paramétereit és készítsen ábrát (pontdiagram és rajta a regressziófüggvény)!</t>
  </si>
  <si>
    <t>b0</t>
  </si>
  <si>
    <t>tengelymetszet</t>
  </si>
  <si>
    <t>Az ábrázolni kívánt cellák kijelölése után "Beszúrás", "Diagramok", "Minden diagram" oldalon tudsz válogatni.</t>
  </si>
  <si>
    <t>Mindig adj címet az ábrának ("Diagramcím" helyére írd be)</t>
  </si>
  <si>
    <t>Nelünk most a pontdiagram kell</t>
  </si>
  <si>
    <t>Diagram-összetevő hozzáadása (ábrán bal klikk után + jel)</t>
  </si>
  <si>
    <t>meredekség</t>
  </si>
  <si>
    <t>Mindig értelmezzük</t>
  </si>
  <si>
    <t>b1</t>
  </si>
  <si>
    <t>F4: dollározás</t>
  </si>
  <si>
    <t>ábrán jobb klikk - adatok kijelölése - jelmagyazázat (adatsor) - szerkesztés - adatsor neve</t>
  </si>
  <si>
    <t>Diagram-összetevőnél "Tengelycímet" pipa és átírjuk</t>
  </si>
  <si>
    <t>d)	 	Becsülje meg a függvény segítségével az összes eredeti magyarázó változó (x) értékhez tartozó függő változó (y) értékét, valamint ábrázolja ezeket!</t>
  </si>
  <si>
    <t>c, Adjon eladási ár becslést 10 és 20 éves bor esetén!</t>
  </si>
  <si>
    <t>f)	 	Határozza meg és értelmezze a becslés hibáit!</t>
  </si>
  <si>
    <t>Trendvonal, további beállítások. HATVÁNYT válaszd ki, majd R2 látszik, egyenlet látszik</t>
  </si>
  <si>
    <t>Trendvonal, további beállítások. LINEÁRIST válaszd ki, majd R2 látszik, egyenlet látszik</t>
  </si>
  <si>
    <t>A közös ábrázoláshoz: Trendvonal, további beállítások. LINEÁRIST válaszd ki</t>
  </si>
  <si>
    <r>
      <t>r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lin</t>
    </r>
  </si>
  <si>
    <r>
      <t>r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hatvány</t>
    </r>
  </si>
  <si>
    <t>Trendvonal, további beállítások. EXPONENCIÁLIST válaszd ki, majd R2 látszik, egyenlet látszik</t>
  </si>
  <si>
    <r>
      <t>r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exp</t>
    </r>
  </si>
  <si>
    <t>%-osan értelmezzük (de 100-al felszorozva)</t>
  </si>
  <si>
    <t>e)	 	Adja meg és értelmezze a rugalmassági együtthatót egy 30 éves életkorú borhoz!</t>
  </si>
  <si>
    <t>g)	 	Határozza meg és értelmezze a hatványkitevős regressziófüggvényt! Készítsen pontdiagramokat a lineáris és hatványkitevős függvényekről közös koordinátarendszerben!</t>
  </si>
  <si>
    <t>h) Értelmezze a függvények paramétereit és döntse el, melyik a jobban közelítő modell!</t>
  </si>
  <si>
    <t>i)	 Becsülje meg a hatványkitevős függvény segítségével az összes eredeti x értékhez tartozó y értékét, valamint ábrázolja ezeket a lineárissal együtt!</t>
  </si>
  <si>
    <t>j)	 	Határozza meg és értelmezze az exponenciális regressziófüggvényt! Melyik a három közül a legjobban illeszkedő modell?</t>
  </si>
  <si>
    <t>Egymást követő (t) időszakok és a hozzájuk tartozó értékek sorozata</t>
  </si>
  <si>
    <t>Az idősor valós értékeit fel lehet bontani 4 különálló komponensre</t>
  </si>
  <si>
    <t xml:space="preserve">Dekompozíciós idősormodell: </t>
  </si>
  <si>
    <t>TREND</t>
  </si>
  <si>
    <t>hosszútávú alapirányzat (idősorelemzésnél ez lesz a "becsült" érték)</t>
  </si>
  <si>
    <t>analitikus trendszámítás</t>
  </si>
  <si>
    <t>mozgóátlagolás</t>
  </si>
  <si>
    <t>a jelenséget függvénnyel írjuk le</t>
  </si>
  <si>
    <t>LINEÁRIS TREND</t>
  </si>
  <si>
    <t>EXPONENCIÁLIS TREND</t>
  </si>
  <si>
    <t>SZEZON</t>
  </si>
  <si>
    <t>szezonális eltérés (s)</t>
  </si>
  <si>
    <t>szezonindex (s*)</t>
  </si>
  <si>
    <t>(abszolút módon értelmezzük)</t>
  </si>
  <si>
    <t>CIKLUS</t>
  </si>
  <si>
    <t>rövidtávú szabályos ingadozás (pl negyedévek, fagyievés vagy síszezon)</t>
  </si>
  <si>
    <t>hosszútávú szabálytalan ingadozás (pl recesszió, vagy fellendülés)</t>
  </si>
  <si>
    <t>nem tananyag</t>
  </si>
  <si>
    <t>VÉLETLEN</t>
  </si>
  <si>
    <t>Év</t>
  </si>
  <si>
    <t>Családok élelmiszerre fordított éves átlagos kiadásainak (Ft) alakulását tartalazza a táblázat 1989-2008 időszakban.</t>
  </si>
  <si>
    <t>t</t>
  </si>
  <si>
    <t>a)	 Határozza meg a lineáris és exponenciális trendfüggvényt közös koordinátarendszerben grafikonokkal és xls trend-elemzéssel is! Értelmezze a függvények paramétereit!</t>
  </si>
  <si>
    <t>A közös ábrázoláshoz: Trendvonal, további beállítások. EXPONENCIÁLISt válaszd ki, majd R2 látszik, egyenlet látszik</t>
  </si>
  <si>
    <t>általános: "ha t=0, mekkora a becsült y?"</t>
  </si>
  <si>
    <t>Mindig értelmezzük (mindig van 1-el korábbi időszak)</t>
  </si>
  <si>
    <t>Családi élelmiszerkiadás (Ft)</t>
  </si>
  <si>
    <t>általános: "t időszakoként átlagosan hány egységgel változik a becsült y?"</t>
  </si>
  <si>
    <t>Lineáris: lin.ill fv (ismert y-ok: valós értékek mennek; ismert x-ek: t oszlop megy) - kiírja a b1-t, majd a b0-t</t>
  </si>
  <si>
    <t>Exponenciális: log.ill fv (ismert y-ok: valós értékek mennek; ismert x-ek: t oszlop megy) - kiírja a b1-t, majd a b0-t</t>
  </si>
  <si>
    <t>b)	 Adjon becslést a jobb közelítést adó függvénnyel minden eredeti adathoz és előrejelzést 1, 2 és 3 évvel tovább!</t>
  </si>
  <si>
    <t>c)	 	Ábrázolja a becsléseket és az előrejelzést is a trendeket tartalmazó koordinátarendszerben! Mit tud megállapítani?</t>
  </si>
  <si>
    <t>Negyedév</t>
  </si>
  <si>
    <t>Eladás (M Ft)</t>
  </si>
  <si>
    <t>IV.</t>
  </si>
  <si>
    <t>III.</t>
  </si>
  <si>
    <t>II.</t>
  </si>
  <si>
    <t>I.</t>
  </si>
  <si>
    <t>Autók száma</t>
  </si>
  <si>
    <t>a)	 	Adja meg a lineáris trendfüggvényt a grafikonon (vonaldiagramon), és értelmezze az együtthatóit, és az R^2 értéket! Határozza meg a szezonális eltéréseket (nyers és korrigált) és értelmezze őket!</t>
  </si>
  <si>
    <t>Nelünk most a vonaldiagram kell</t>
  </si>
  <si>
    <t>sII korrigált:</t>
  </si>
  <si>
    <t>sIII korrigált:</t>
  </si>
  <si>
    <t>sIV korrigált:</t>
  </si>
  <si>
    <t>b)	 Határozza meg a becsült y-értékeket a vizsgált időszakra és 2 további év minden egyes negyedévére egyrészt a trend segítségével, másrészt a trend és szezonhatás együttes ismeretében!</t>
  </si>
  <si>
    <t>becsült y (trend)</t>
  </si>
  <si>
    <t>becsült y 
(trend + szezon)</t>
  </si>
  <si>
    <t>c)	 Ábrázolja a becsléseket és az eredeti idősort közös koordinátarendszerben! Mit tud megállapítani?</t>
  </si>
  <si>
    <t>Diagram-összetevőnél "Jelmagyarázat" pipa</t>
  </si>
  <si>
    <t>majd ábrán jobb klikk - adatok kijelölése - jelmagyazázat (adatsor) - szerkesztés - adatsor neve</t>
  </si>
  <si>
    <t>Diagram-összetevőnél "Tengelycím" pipa és átírjuk</t>
  </si>
  <si>
    <t>majd ábrán jobb klikk - adatok kijelölése - jelmagyazázat (adatsor) - hozzáadás - adatsor neve, x értékei, y értékei</t>
  </si>
  <si>
    <t>Az Árkádban lévő Nespresso üzlet 2024-ben - 30 véletlenszerűen kiválasztott napon - az alábbi dobozszámban értékesített kávékapszulákat:</t>
  </si>
  <si>
    <t>(relatív módon, %-osan értelmezzük)</t>
  </si>
  <si>
    <t>Egy futárcég által kézbesített csomagok száma szerepel a táblázatban 2001-2004 között negyedéves bontásban.</t>
  </si>
  <si>
    <t>Eladás (M Ft) adatokat mutat a táblázat 2004-2009 között negyedéves bontásban.</t>
  </si>
  <si>
    <t>a) Határozza meg a mozgóátlagolású trend értékeit!</t>
  </si>
  <si>
    <t>becsült y (mozgóátlag)</t>
  </si>
  <si>
    <t>egyedi szezonindexek (s*): valós/becsült</t>
  </si>
  <si>
    <t>sII* korrigált:</t>
  </si>
  <si>
    <t>sIII* korrigált:</t>
  </si>
  <si>
    <t>sIV* korrigált:</t>
  </si>
  <si>
    <t>A szezonhatás miatt a II. negyedévekben átlagosan 94,07 darabbal kisebb a csomagszám, mint a trend által becsült</t>
  </si>
  <si>
    <t>A szezonhatás miatt a III. negyedévekben átlagosan 225,69 darabbal nagyobb a csomagszám, mint a trend által becsült</t>
  </si>
  <si>
    <t>A szezonhatás miatt az IV negyedévekben átlagosan 2299,45 darabbal nagyobb a csomagszám, mint a trend által becsült</t>
  </si>
  <si>
    <t>A szezonhatás miatt az II. negyedévekben átlagosan 38,53%-kal kevesebb az eladás, mint a trend által becsült</t>
  </si>
  <si>
    <t>A szezonhatás miatt az III. negyedévekben átlagosan 22,20%-kal több az eladás, mint a trend által becsült</t>
  </si>
  <si>
    <t>A szezonhatás miatt az IV. negyedévekben átlagosan 62,61%-kal több az eladás, mint a trend által becsült</t>
  </si>
  <si>
    <t>c) Jellemezze a szezonalitást szezonindexekkel és értelmezze az eredményeket!</t>
  </si>
  <si>
    <t>b) Készítsen grafikont az eredeti-, és a trend szerinti eladásokkal! Értelmezze az ábrát!</t>
  </si>
  <si>
    <t>= 8,48</t>
  </si>
  <si>
    <t>σ</t>
  </si>
  <si>
    <t>darabha (tartomány ; kritérium)</t>
  </si>
  <si>
    <t>98% megbízhatóságú átlagbecslés:</t>
  </si>
  <si>
    <t>korrel (egyik oszlop, másik oszlop) - mindegy a sorrend</t>
  </si>
  <si>
    <t>Diagram-összetevő hozzáadása (ábrán bal klikk után + jel) "Tengelycím" pipa és átírjuk</t>
  </si>
  <si>
    <t>Diagram-összetevőnél "Trendvonal", további beállítások. LINEÁRIST válaszd ki, majd egyenlet látszik, R2 látszik</t>
  </si>
  <si>
    <t>Eladási ár (USD)</t>
  </si>
  <si>
    <t>excel fv: kitevő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</si>
</sst>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0.0000"/>
    <numFmt numFmtId="167" formatCode="_-* #,##0.00\ _F_t_-;\-* #,##0.00\ _F_t_-;_-* &quot;-&quot;??\ _F_t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rgb="FF1F1F1F"/>
      <name val="Arial"/>
      <family val="2"/>
      <charset val="238"/>
    </font>
    <font>
      <sz val="10"/>
      <name val="Arial"/>
      <family val="2"/>
    </font>
    <font>
      <b/>
      <sz val="12"/>
      <color rgb="FF4D5156"/>
      <name val="Arial"/>
      <family val="2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7"/>
      <color rgb="FF444444"/>
      <name val="Open Sans"/>
      <family val="2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176">
    <xf numFmtId="0" fontId="0" fillId="0" borderId="0" xfId="0"/>
    <xf numFmtId="0" fontId="2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center"/>
    </xf>
    <xf numFmtId="43" fontId="4" fillId="4" borderId="0" xfId="2" applyFont="1" applyFill="1"/>
    <xf numFmtId="0" fontId="2" fillId="4" borderId="7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10" fontId="2" fillId="4" borderId="0" xfId="0" applyNumberFormat="1" applyFont="1" applyFill="1"/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4" fillId="4" borderId="0" xfId="0" applyFont="1" applyFill="1" applyBorder="1" applyAlignment="1">
      <alignment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0" fillId="4" borderId="0" xfId="0" applyFill="1"/>
    <xf numFmtId="10" fontId="4" fillId="4" borderId="0" xfId="0" applyNumberFormat="1" applyFont="1" applyFill="1"/>
    <xf numFmtId="0" fontId="2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5" fillId="4" borderId="0" xfId="0" applyFont="1" applyFill="1"/>
    <xf numFmtId="10" fontId="4" fillId="4" borderId="0" xfId="1" applyNumberFormat="1" applyFont="1" applyFill="1"/>
    <xf numFmtId="10" fontId="2" fillId="4" borderId="0" xfId="0" applyNumberFormat="1" applyFont="1" applyFill="1"/>
    <xf numFmtId="0" fontId="2" fillId="4" borderId="1" xfId="0" applyFont="1" applyFill="1" applyBorder="1"/>
    <xf numFmtId="0" fontId="4" fillId="7" borderId="0" xfId="0" applyFont="1" applyFill="1"/>
    <xf numFmtId="0" fontId="2" fillId="4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4" fillId="4" borderId="7" xfId="0" applyFont="1" applyFill="1" applyBorder="1"/>
    <xf numFmtId="0" fontId="1" fillId="4" borderId="0" xfId="0" applyFont="1" applyFill="1" applyBorder="1"/>
    <xf numFmtId="0" fontId="6" fillId="4" borderId="0" xfId="0" applyFont="1" applyFill="1" applyBorder="1"/>
    <xf numFmtId="0" fontId="8" fillId="4" borderId="0" xfId="0" applyFont="1" applyFill="1"/>
    <xf numFmtId="0" fontId="9" fillId="4" borderId="0" xfId="0" applyFont="1" applyFill="1"/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4" fillId="6" borderId="0" xfId="0" applyFont="1" applyFill="1" applyAlignment="1"/>
    <xf numFmtId="0" fontId="4" fillId="6" borderId="0" xfId="0" applyFont="1" applyFill="1"/>
    <xf numFmtId="0" fontId="6" fillId="4" borderId="0" xfId="0" applyFont="1" applyFill="1"/>
    <xf numFmtId="0" fontId="8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0" xfId="0" quotePrefix="1" applyFont="1" applyFill="1" applyAlignment="1">
      <alignment horizontal="center"/>
    </xf>
    <xf numFmtId="0" fontId="10" fillId="0" borderId="0" xfId="0" applyFont="1"/>
    <xf numFmtId="0" fontId="4" fillId="4" borderId="0" xfId="0" applyFont="1" applyFill="1" applyAlignment="1">
      <alignment horizontal="right"/>
    </xf>
    <xf numFmtId="0" fontId="4" fillId="2" borderId="1" xfId="0" applyFont="1" applyFill="1" applyBorder="1" applyAlignment="1"/>
    <xf numFmtId="0" fontId="2" fillId="10" borderId="0" xfId="0" applyFont="1" applyFill="1"/>
    <xf numFmtId="0" fontId="2" fillId="9" borderId="0" xfId="0" applyFont="1" applyFill="1" applyAlignment="1">
      <alignment horizontal="right"/>
    </xf>
    <xf numFmtId="0" fontId="4" fillId="9" borderId="0" xfId="0" applyFont="1" applyFill="1" applyAlignment="1">
      <alignment horizontal="right"/>
    </xf>
    <xf numFmtId="0" fontId="12" fillId="9" borderId="0" xfId="0" applyFont="1" applyFill="1" applyAlignment="1">
      <alignment horizontal="right"/>
    </xf>
    <xf numFmtId="2" fontId="2" fillId="10" borderId="0" xfId="0" applyNumberFormat="1" applyFont="1" applyFill="1"/>
    <xf numFmtId="0" fontId="4" fillId="4" borderId="2" xfId="0" applyFont="1" applyFill="1" applyBorder="1"/>
    <xf numFmtId="0" fontId="2" fillId="4" borderId="9" xfId="0" applyFont="1" applyFill="1" applyBorder="1" applyAlignment="1"/>
    <xf numFmtId="164" fontId="2" fillId="4" borderId="0" xfId="0" applyNumberFormat="1" applyFont="1" applyFill="1"/>
    <xf numFmtId="43" fontId="2" fillId="10" borderId="0" xfId="2" applyFont="1" applyFill="1"/>
    <xf numFmtId="1" fontId="2" fillId="10" borderId="0" xfId="0" applyNumberFormat="1" applyFont="1" applyFill="1"/>
    <xf numFmtId="0" fontId="13" fillId="0" borderId="0" xfId="0" applyFont="1" applyAlignment="1">
      <alignment horizontal="left" vertical="center" indent="4"/>
    </xf>
    <xf numFmtId="10" fontId="2" fillId="10" borderId="0" xfId="1" applyNumberFormat="1" applyFont="1" applyFill="1"/>
    <xf numFmtId="0" fontId="14" fillId="4" borderId="0" xfId="0" applyFont="1" applyFill="1"/>
    <xf numFmtId="0" fontId="4" fillId="9" borderId="0" xfId="0" applyFont="1" applyFill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43" fontId="2" fillId="4" borderId="0" xfId="2" applyFont="1" applyFill="1"/>
    <xf numFmtId="0" fontId="15" fillId="4" borderId="0" xfId="0" applyFont="1" applyFill="1" applyAlignment="1"/>
    <xf numFmtId="0" fontId="4" fillId="4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10" fontId="2" fillId="4" borderId="0" xfId="1" applyNumberFormat="1" applyFont="1" applyFill="1"/>
    <xf numFmtId="0" fontId="2" fillId="9" borderId="0" xfId="0" applyFont="1" applyFill="1" applyAlignment="1">
      <alignment horizontal="center" vertical="center"/>
    </xf>
    <xf numFmtId="10" fontId="4" fillId="4" borderId="0" xfId="0" quotePrefix="1" applyNumberFormat="1" applyFont="1" applyFill="1"/>
    <xf numFmtId="0" fontId="6" fillId="3" borderId="1" xfId="0" applyFont="1" applyFill="1" applyBorder="1" applyAlignment="1">
      <alignment horizontal="center" wrapText="1"/>
    </xf>
    <xf numFmtId="10" fontId="5" fillId="4" borderId="0" xfId="0" applyNumberFormat="1" applyFont="1" applyFill="1"/>
    <xf numFmtId="0" fontId="19" fillId="0" borderId="0" xfId="0" applyFont="1"/>
    <xf numFmtId="43" fontId="2" fillId="4" borderId="1" xfId="2" applyFont="1" applyFill="1" applyBorder="1" applyAlignment="1">
      <alignment horizontal="center"/>
    </xf>
    <xf numFmtId="0" fontId="20" fillId="4" borderId="0" xfId="0" applyFont="1" applyFill="1"/>
    <xf numFmtId="165" fontId="2" fillId="10" borderId="0" xfId="2" applyNumberFormat="1" applyFont="1" applyFill="1"/>
    <xf numFmtId="43" fontId="4" fillId="10" borderId="0" xfId="2" applyNumberFormat="1" applyFont="1" applyFill="1"/>
    <xf numFmtId="2" fontId="4" fillId="10" borderId="0" xfId="0" applyNumberFormat="1" applyFont="1" applyFill="1"/>
    <xf numFmtId="10" fontId="4" fillId="10" borderId="0" xfId="1" applyNumberFormat="1" applyFont="1" applyFill="1"/>
    <xf numFmtId="43" fontId="4" fillId="10" borderId="0" xfId="2" applyFont="1" applyFill="1"/>
    <xf numFmtId="1" fontId="4" fillId="10" borderId="0" xfId="0" applyNumberFormat="1" applyFont="1" applyFill="1"/>
    <xf numFmtId="0" fontId="21" fillId="0" borderId="0" xfId="0" applyFont="1"/>
    <xf numFmtId="0" fontId="5" fillId="4" borderId="0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43" fontId="4" fillId="4" borderId="1" xfId="2" applyNumberFormat="1" applyFont="1" applyFill="1" applyBorder="1"/>
    <xf numFmtId="0" fontId="2" fillId="4" borderId="0" xfId="0" applyFont="1" applyFill="1" applyAlignment="1">
      <alignment horizontal="center"/>
    </xf>
    <xf numFmtId="0" fontId="15" fillId="4" borderId="0" xfId="0" applyFont="1" applyFill="1"/>
    <xf numFmtId="1" fontId="2" fillId="4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66" fontId="2" fillId="4" borderId="0" xfId="0" applyNumberFormat="1" applyFont="1" applyFill="1"/>
    <xf numFmtId="165" fontId="4" fillId="10" borderId="0" xfId="2" applyNumberFormat="1" applyFont="1" applyFill="1"/>
    <xf numFmtId="0" fontId="4" fillId="9" borderId="0" xfId="0" applyFont="1" applyFill="1" applyAlignment="1"/>
    <xf numFmtId="1" fontId="2" fillId="4" borderId="0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4" fillId="4" borderId="0" xfId="0" applyFont="1" applyFill="1" applyAlignment="1"/>
    <xf numFmtId="0" fontId="5" fillId="4" borderId="0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0" xfId="0" applyFont="1" applyFill="1" applyAlignment="1">
      <alignment horizontal="center" vertical="center"/>
    </xf>
    <xf numFmtId="165" fontId="4" fillId="4" borderId="0" xfId="2" applyNumberFormat="1" applyFont="1" applyFill="1"/>
    <xf numFmtId="43" fontId="4" fillId="4" borderId="0" xfId="2" applyNumberFormat="1" applyFont="1" applyFill="1"/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43" fontId="4" fillId="4" borderId="1" xfId="2" applyFont="1" applyFill="1" applyBorder="1" applyAlignment="1">
      <alignment horizontal="center"/>
    </xf>
    <xf numFmtId="43" fontId="2" fillId="4" borderId="1" xfId="2" applyFont="1" applyFill="1" applyBorder="1"/>
    <xf numFmtId="43" fontId="2" fillId="4" borderId="0" xfId="0" applyNumberFormat="1" applyFont="1" applyFill="1"/>
    <xf numFmtId="167" fontId="4" fillId="4" borderId="0" xfId="0" applyNumberFormat="1" applyFont="1" applyFill="1"/>
    <xf numFmtId="1" fontId="4" fillId="3" borderId="1" xfId="0" applyNumberFormat="1" applyFont="1" applyFill="1" applyBorder="1" applyAlignment="1">
      <alignment horizontal="center"/>
    </xf>
    <xf numFmtId="0" fontId="22" fillId="3" borderId="1" xfId="0" applyFont="1" applyFill="1" applyBorder="1"/>
    <xf numFmtId="43" fontId="4" fillId="3" borderId="1" xfId="2" applyFont="1" applyFill="1" applyBorder="1" applyAlignment="1">
      <alignment horizontal="center"/>
    </xf>
    <xf numFmtId="43" fontId="2" fillId="3" borderId="1" xfId="2" applyFont="1" applyFill="1" applyBorder="1" applyAlignment="1">
      <alignment horizontal="center"/>
    </xf>
    <xf numFmtId="43" fontId="22" fillId="0" borderId="1" xfId="2" applyFont="1" applyBorder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7" fillId="4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right"/>
    </xf>
    <xf numFmtId="0" fontId="15" fillId="4" borderId="7" xfId="0" applyFont="1" applyFill="1" applyBorder="1" applyAlignment="1"/>
    <xf numFmtId="0" fontId="4" fillId="4" borderId="7" xfId="0" applyFont="1" applyFill="1" applyBorder="1" applyAlignment="1">
      <alignment horizontal="center"/>
    </xf>
    <xf numFmtId="10" fontId="2" fillId="4" borderId="7" xfId="0" applyNumberFormat="1" applyFont="1" applyFill="1" applyBorder="1"/>
    <xf numFmtId="0" fontId="20" fillId="4" borderId="7" xfId="0" applyFont="1" applyFill="1" applyBorder="1"/>
    <xf numFmtId="10" fontId="4" fillId="4" borderId="7" xfId="0" applyNumberFormat="1" applyFont="1" applyFill="1" applyBorder="1"/>
    <xf numFmtId="0" fontId="2" fillId="4" borderId="0" xfId="0" applyFont="1" applyFill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3" fillId="0" borderId="7" xfId="0" applyFont="1" applyBorder="1"/>
    <xf numFmtId="0" fontId="2" fillId="4" borderId="7" xfId="0" applyFont="1" applyFill="1" applyBorder="1" applyAlignment="1">
      <alignment vertical="top"/>
    </xf>
    <xf numFmtId="43" fontId="4" fillId="4" borderId="7" xfId="0" applyNumberFormat="1" applyFont="1" applyFill="1" applyBorder="1" applyAlignment="1"/>
    <xf numFmtId="43" fontId="4" fillId="4" borderId="7" xfId="0" applyNumberFormat="1" applyFont="1" applyFill="1" applyBorder="1"/>
    <xf numFmtId="0" fontId="3" fillId="5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4" fillId="9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15" fillId="4" borderId="0" xfId="0" applyFont="1" applyFill="1" applyAlignment="1">
      <alignment horizontal="left"/>
    </xf>
    <xf numFmtId="0" fontId="4" fillId="4" borderId="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/>
    </xf>
  </cellXfs>
  <cellStyles count="5">
    <cellStyle name="Ezres" xfId="2" builtinId="3"/>
    <cellStyle name="Ezres 2" xfId="3" xr:uid="{09D061E5-BD3F-4E96-AE32-D372FDBE7A91}"/>
    <cellStyle name="Normál" xfId="0" builtinId="0"/>
    <cellStyle name="Normál 2 2" xfId="4" xr:uid="{E801E877-01E5-401E-8AAD-094B0335C230}"/>
    <cellStyle name="Százalék" xfId="1" builtinId="5"/>
  </cellStyles>
  <dxfs count="1">
    <dxf>
      <font>
        <condense val="0"/>
        <extend val="0"/>
        <color indexed="9"/>
      </font>
      <fill>
        <patternFill>
          <bgColor indexed="9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25</xdr:row>
      <xdr:rowOff>12700</xdr:rowOff>
    </xdr:from>
    <xdr:to>
      <xdr:col>9</xdr:col>
      <xdr:colOff>514350</xdr:colOff>
      <xdr:row>26</xdr:row>
      <xdr:rowOff>69850</xdr:rowOff>
    </xdr:to>
    <xdr:cxnSp macro="">
      <xdr:nvCxnSpPr>
        <xdr:cNvPr id="5" name="Egyenes összekötő nyíllal 4">
          <a:extLst>
            <a:ext uri="{FF2B5EF4-FFF2-40B4-BE49-F238E27FC236}">
              <a16:creationId xmlns:a16="http://schemas.microsoft.com/office/drawing/2014/main" id="{ACEE8FC7-6FCB-4D5C-A307-AE13D52FB18C}"/>
            </a:ext>
          </a:extLst>
        </xdr:cNvPr>
        <xdr:cNvCxnSpPr/>
      </xdr:nvCxnSpPr>
      <xdr:spPr>
        <a:xfrm flipH="1" flipV="1">
          <a:off x="6858000" y="1905000"/>
          <a:ext cx="495300" cy="254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25</xdr:row>
      <xdr:rowOff>12700</xdr:rowOff>
    </xdr:from>
    <xdr:to>
      <xdr:col>12</xdr:col>
      <xdr:colOff>654050</xdr:colOff>
      <xdr:row>26</xdr:row>
      <xdr:rowOff>44450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38DAF6AA-7623-4089-B4FD-7D1776563DF8}"/>
            </a:ext>
          </a:extLst>
        </xdr:cNvPr>
        <xdr:cNvCxnSpPr/>
      </xdr:nvCxnSpPr>
      <xdr:spPr>
        <a:xfrm flipV="1">
          <a:off x="9931400" y="1905000"/>
          <a:ext cx="65405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83000</xdr:colOff>
      <xdr:row>23</xdr:row>
      <xdr:rowOff>12700</xdr:rowOff>
    </xdr:from>
    <xdr:to>
      <xdr:col>12</xdr:col>
      <xdr:colOff>590550</xdr:colOff>
      <xdr:row>23</xdr:row>
      <xdr:rowOff>192700</xdr:rowOff>
    </xdr:to>
    <xdr:sp macro="" textlink="">
      <xdr:nvSpPr>
        <xdr:cNvPr id="9" name="Jobb oldali kapcsos zárójel 8">
          <a:extLst>
            <a:ext uri="{FF2B5EF4-FFF2-40B4-BE49-F238E27FC236}">
              <a16:creationId xmlns:a16="http://schemas.microsoft.com/office/drawing/2014/main" id="{0C04950D-5F0E-453B-AAFA-2B1EC742F717}"/>
            </a:ext>
          </a:extLst>
        </xdr:cNvPr>
        <xdr:cNvSpPr/>
      </xdr:nvSpPr>
      <xdr:spPr>
        <a:xfrm rot="5400000">
          <a:off x="8631950" y="-198700"/>
          <a:ext cx="180000" cy="3600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1349375</xdr:colOff>
      <xdr:row>29</xdr:row>
      <xdr:rowOff>39687</xdr:rowOff>
    </xdr:from>
    <xdr:to>
      <xdr:col>3</xdr:col>
      <xdr:colOff>436562</xdr:colOff>
      <xdr:row>30</xdr:row>
      <xdr:rowOff>23813</xdr:rowOff>
    </xdr:to>
    <xdr:cxnSp macro="">
      <xdr:nvCxnSpPr>
        <xdr:cNvPr id="4" name="Egyenes összekötő nyíllal 3">
          <a:extLst>
            <a:ext uri="{FF2B5EF4-FFF2-40B4-BE49-F238E27FC236}">
              <a16:creationId xmlns:a16="http://schemas.microsoft.com/office/drawing/2014/main" id="{2718716B-BE05-A002-C52F-98813C198578}"/>
            </a:ext>
          </a:extLst>
        </xdr:cNvPr>
        <xdr:cNvCxnSpPr/>
      </xdr:nvCxnSpPr>
      <xdr:spPr>
        <a:xfrm flipH="1">
          <a:off x="1531938" y="4794250"/>
          <a:ext cx="1849437" cy="1825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547688</xdr:colOff>
      <xdr:row>29</xdr:row>
      <xdr:rowOff>0</xdr:rowOff>
    </xdr:from>
    <xdr:to>
      <xdr:col>8</xdr:col>
      <xdr:colOff>254000</xdr:colOff>
      <xdr:row>30</xdr:row>
      <xdr:rowOff>23813</xdr:rowOff>
    </xdr:to>
    <xdr:cxnSp macro="">
      <xdr:nvCxnSpPr>
        <xdr:cNvPr id="8" name="Egyenes összekötő nyíllal 7">
          <a:extLst>
            <a:ext uri="{FF2B5EF4-FFF2-40B4-BE49-F238E27FC236}">
              <a16:creationId xmlns:a16="http://schemas.microsoft.com/office/drawing/2014/main" id="{D7A44AA5-EF02-2028-5C3D-479605971FE1}"/>
            </a:ext>
          </a:extLst>
        </xdr:cNvPr>
        <xdr:cNvCxnSpPr/>
      </xdr:nvCxnSpPr>
      <xdr:spPr>
        <a:xfrm>
          <a:off x="5421313" y="4754563"/>
          <a:ext cx="1873250" cy="222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1068387</xdr:colOff>
      <xdr:row>61</xdr:row>
      <xdr:rowOff>25400</xdr:rowOff>
    </xdr:from>
    <xdr:to>
      <xdr:col>8</xdr:col>
      <xdr:colOff>1389180</xdr:colOff>
      <xdr:row>64</xdr:row>
      <xdr:rowOff>163551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775DDDEF-92D1-3C2B-846A-769426EE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3200" y="11344275"/>
          <a:ext cx="2292468" cy="736638"/>
        </a:xfrm>
        <a:prstGeom prst="rect">
          <a:avLst/>
        </a:prstGeom>
      </xdr:spPr>
    </xdr:pic>
    <xdr:clientData/>
  </xdr:twoCellAnchor>
  <xdr:twoCellAnchor editAs="oneCell">
    <xdr:from>
      <xdr:col>9</xdr:col>
      <xdr:colOff>103186</xdr:colOff>
      <xdr:row>121</xdr:row>
      <xdr:rowOff>71437</xdr:rowOff>
    </xdr:from>
    <xdr:to>
      <xdr:col>11</xdr:col>
      <xdr:colOff>65192</xdr:colOff>
      <xdr:row>126</xdr:row>
      <xdr:rowOff>85776</xdr:rowOff>
    </xdr:to>
    <xdr:pic>
      <xdr:nvPicPr>
        <xdr:cNvPr id="20" name="Kép 19">
          <a:extLst>
            <a:ext uri="{FF2B5EF4-FFF2-40B4-BE49-F238E27FC236}">
              <a16:creationId xmlns:a16="http://schemas.microsoft.com/office/drawing/2014/main" id="{E80C3888-C47B-FD8C-D43D-0AC45CE0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0999" y="23296562"/>
          <a:ext cx="2067031" cy="1006526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</xdr:colOff>
      <xdr:row>136</xdr:row>
      <xdr:rowOff>149225</xdr:rowOff>
    </xdr:from>
    <xdr:to>
      <xdr:col>6</xdr:col>
      <xdr:colOff>468451</xdr:colOff>
      <xdr:row>142</xdr:row>
      <xdr:rowOff>66733</xdr:rowOff>
    </xdr:to>
    <xdr:pic>
      <xdr:nvPicPr>
        <xdr:cNvPr id="21" name="Kép 20">
          <a:extLst>
            <a:ext uri="{FF2B5EF4-FFF2-40B4-BE49-F238E27FC236}">
              <a16:creationId xmlns:a16="http://schemas.microsoft.com/office/drawing/2014/main" id="{C390A5B5-E581-3750-78FE-F3AC7AA88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2737" y="26350913"/>
          <a:ext cx="2702064" cy="1111308"/>
        </a:xfrm>
        <a:prstGeom prst="rect">
          <a:avLst/>
        </a:prstGeom>
      </xdr:spPr>
    </xdr:pic>
    <xdr:clientData/>
  </xdr:twoCellAnchor>
  <xdr:twoCellAnchor editAs="oneCell">
    <xdr:from>
      <xdr:col>5</xdr:col>
      <xdr:colOff>396874</xdr:colOff>
      <xdr:row>146</xdr:row>
      <xdr:rowOff>87312</xdr:rowOff>
    </xdr:from>
    <xdr:to>
      <xdr:col>6</xdr:col>
      <xdr:colOff>563631</xdr:colOff>
      <xdr:row>151</xdr:row>
      <xdr:rowOff>28622</xdr:rowOff>
    </xdr:to>
    <xdr:pic>
      <xdr:nvPicPr>
        <xdr:cNvPr id="22" name="Kép 21">
          <a:extLst>
            <a:ext uri="{FF2B5EF4-FFF2-40B4-BE49-F238E27FC236}">
              <a16:creationId xmlns:a16="http://schemas.microsoft.com/office/drawing/2014/main" id="{15599ACE-259B-A22F-0EE8-7A08E7671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64187" y="28273375"/>
          <a:ext cx="1352619" cy="936673"/>
        </a:xfrm>
        <a:prstGeom prst="rect">
          <a:avLst/>
        </a:prstGeom>
      </xdr:spPr>
    </xdr:pic>
    <xdr:clientData/>
  </xdr:twoCellAnchor>
  <xdr:twoCellAnchor editAs="oneCell">
    <xdr:from>
      <xdr:col>9</xdr:col>
      <xdr:colOff>719137</xdr:colOff>
      <xdr:row>159</xdr:row>
      <xdr:rowOff>196850</xdr:rowOff>
    </xdr:from>
    <xdr:to>
      <xdr:col>10</xdr:col>
      <xdr:colOff>1074808</xdr:colOff>
      <xdr:row>162</xdr:row>
      <xdr:rowOff>103214</xdr:rowOff>
    </xdr:to>
    <xdr:pic>
      <xdr:nvPicPr>
        <xdr:cNvPr id="24" name="Kép 23">
          <a:extLst>
            <a:ext uri="{FF2B5EF4-FFF2-40B4-BE49-F238E27FC236}">
              <a16:creationId xmlns:a16="http://schemas.microsoft.com/office/drawing/2014/main" id="{077F54F4-FAAA-7C86-A98C-7ADCFB01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89950" y="30962600"/>
          <a:ext cx="1378021" cy="504851"/>
        </a:xfrm>
        <a:prstGeom prst="rect">
          <a:avLst/>
        </a:prstGeom>
      </xdr:spPr>
    </xdr:pic>
    <xdr:clientData/>
  </xdr:twoCellAnchor>
  <xdr:twoCellAnchor editAs="oneCell">
    <xdr:from>
      <xdr:col>9</xdr:col>
      <xdr:colOff>103187</xdr:colOff>
      <xdr:row>230</xdr:row>
      <xdr:rowOff>31750</xdr:rowOff>
    </xdr:from>
    <xdr:to>
      <xdr:col>10</xdr:col>
      <xdr:colOff>354077</xdr:colOff>
      <xdr:row>232</xdr:row>
      <xdr:rowOff>152427</xdr:rowOff>
    </xdr:to>
    <xdr:pic>
      <xdr:nvPicPr>
        <xdr:cNvPr id="27" name="Kép 26">
          <a:extLst>
            <a:ext uri="{FF2B5EF4-FFF2-40B4-BE49-F238E27FC236}">
              <a16:creationId xmlns:a16="http://schemas.microsoft.com/office/drawing/2014/main" id="{77335337-9E6E-7207-C818-9AE5331B8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40875" y="44537313"/>
          <a:ext cx="1263715" cy="517552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14</xdr:row>
      <xdr:rowOff>182563</xdr:rowOff>
    </xdr:from>
    <xdr:to>
      <xdr:col>1</xdr:col>
      <xdr:colOff>428625</xdr:colOff>
      <xdr:row>16</xdr:row>
      <xdr:rowOff>15875</xdr:rowOff>
    </xdr:to>
    <xdr:cxnSp macro="">
      <xdr:nvCxnSpPr>
        <xdr:cNvPr id="3" name="Egyenes összekötő nyíllal 2">
          <a:extLst>
            <a:ext uri="{FF2B5EF4-FFF2-40B4-BE49-F238E27FC236}">
              <a16:creationId xmlns:a16="http://schemas.microsoft.com/office/drawing/2014/main" id="{5723348F-DEF2-E2E4-B389-60A0442D7E5A}"/>
            </a:ext>
          </a:extLst>
        </xdr:cNvPr>
        <xdr:cNvCxnSpPr/>
      </xdr:nvCxnSpPr>
      <xdr:spPr>
        <a:xfrm>
          <a:off x="611188" y="2754313"/>
          <a:ext cx="0" cy="2301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26987</xdr:colOff>
      <xdr:row>14</xdr:row>
      <xdr:rowOff>177800</xdr:rowOff>
    </xdr:from>
    <xdr:to>
      <xdr:col>4</xdr:col>
      <xdr:colOff>31750</xdr:colOff>
      <xdr:row>16</xdr:row>
      <xdr:rowOff>103188</xdr:rowOff>
    </xdr:to>
    <xdr:cxnSp macro="">
      <xdr:nvCxnSpPr>
        <xdr:cNvPr id="11" name="Egyenes összekötő nyíllal 10">
          <a:extLst>
            <a:ext uri="{FF2B5EF4-FFF2-40B4-BE49-F238E27FC236}">
              <a16:creationId xmlns:a16="http://schemas.microsoft.com/office/drawing/2014/main" id="{20F1FED7-7637-F4DE-6E50-38DDA66D955B}"/>
            </a:ext>
          </a:extLst>
        </xdr:cNvPr>
        <xdr:cNvCxnSpPr/>
      </xdr:nvCxnSpPr>
      <xdr:spPr>
        <a:xfrm>
          <a:off x="1765300" y="2749550"/>
          <a:ext cx="2346325" cy="3222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531812</xdr:colOff>
      <xdr:row>8</xdr:row>
      <xdr:rowOff>0</xdr:rowOff>
    </xdr:from>
    <xdr:to>
      <xdr:col>2</xdr:col>
      <xdr:colOff>531812</xdr:colOff>
      <xdr:row>9</xdr:row>
      <xdr:rowOff>23812</xdr:rowOff>
    </xdr:to>
    <xdr:cxnSp macro="">
      <xdr:nvCxnSpPr>
        <xdr:cNvPr id="3" name="Egyenes összekötő nyíllal 2">
          <a:extLst>
            <a:ext uri="{FF2B5EF4-FFF2-40B4-BE49-F238E27FC236}">
              <a16:creationId xmlns:a16="http://schemas.microsoft.com/office/drawing/2014/main" id="{8EA616A3-1294-F09F-18A9-5605F25A3001}"/>
            </a:ext>
          </a:extLst>
        </xdr:cNvPr>
        <xdr:cNvCxnSpPr/>
      </xdr:nvCxnSpPr>
      <xdr:spPr>
        <a:xfrm>
          <a:off x="1412875" y="1587500"/>
          <a:ext cx="0" cy="2222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777875</xdr:colOff>
      <xdr:row>7</xdr:row>
      <xdr:rowOff>190500</xdr:rowOff>
    </xdr:from>
    <xdr:to>
      <xdr:col>6</xdr:col>
      <xdr:colOff>55563</xdr:colOff>
      <xdr:row>9</xdr:row>
      <xdr:rowOff>47625</xdr:rowOff>
    </xdr:to>
    <xdr:cxnSp macro="">
      <xdr:nvCxnSpPr>
        <xdr:cNvPr id="13" name="Egyenes összekötő nyíllal 12">
          <a:extLst>
            <a:ext uri="{FF2B5EF4-FFF2-40B4-BE49-F238E27FC236}">
              <a16:creationId xmlns:a16="http://schemas.microsoft.com/office/drawing/2014/main" id="{5A37B338-9BFC-69FB-8C8E-E616297D2814}"/>
            </a:ext>
          </a:extLst>
        </xdr:cNvPr>
        <xdr:cNvCxnSpPr/>
      </xdr:nvCxnSpPr>
      <xdr:spPr>
        <a:xfrm>
          <a:off x="1658938" y="1579563"/>
          <a:ext cx="2492375" cy="254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10</xdr:row>
      <xdr:rowOff>179388</xdr:rowOff>
    </xdr:from>
    <xdr:to>
      <xdr:col>2</xdr:col>
      <xdr:colOff>544512</xdr:colOff>
      <xdr:row>12</xdr:row>
      <xdr:rowOff>190500</xdr:rowOff>
    </xdr:to>
    <xdr:cxnSp macro="">
      <xdr:nvCxnSpPr>
        <xdr:cNvPr id="21" name="Egyenes összekötő nyíllal 20">
          <a:extLst>
            <a:ext uri="{FF2B5EF4-FFF2-40B4-BE49-F238E27FC236}">
              <a16:creationId xmlns:a16="http://schemas.microsoft.com/office/drawing/2014/main" id="{6064E829-2E54-9135-8FB3-046C94EBE1F1}"/>
            </a:ext>
          </a:extLst>
        </xdr:cNvPr>
        <xdr:cNvCxnSpPr/>
      </xdr:nvCxnSpPr>
      <xdr:spPr>
        <a:xfrm>
          <a:off x="1423988" y="2163763"/>
          <a:ext cx="1587" cy="40798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677863</xdr:colOff>
      <xdr:row>10</xdr:row>
      <xdr:rowOff>177800</xdr:rowOff>
    </xdr:from>
    <xdr:to>
      <xdr:col>5</xdr:col>
      <xdr:colOff>230188</xdr:colOff>
      <xdr:row>13</xdr:row>
      <xdr:rowOff>0</xdr:rowOff>
    </xdr:to>
    <xdr:cxnSp macro="">
      <xdr:nvCxnSpPr>
        <xdr:cNvPr id="22" name="Egyenes összekötő nyíllal 21">
          <a:extLst>
            <a:ext uri="{FF2B5EF4-FFF2-40B4-BE49-F238E27FC236}">
              <a16:creationId xmlns:a16="http://schemas.microsoft.com/office/drawing/2014/main" id="{3D10F001-DEC2-41ED-8826-8785271E7DB7}"/>
            </a:ext>
          </a:extLst>
        </xdr:cNvPr>
        <xdr:cNvCxnSpPr/>
      </xdr:nvCxnSpPr>
      <xdr:spPr>
        <a:xfrm>
          <a:off x="1558926" y="2162175"/>
          <a:ext cx="1735137" cy="41751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563562</xdr:colOff>
      <xdr:row>16</xdr:row>
      <xdr:rowOff>7938</xdr:rowOff>
    </xdr:from>
    <xdr:to>
      <xdr:col>2</xdr:col>
      <xdr:colOff>565149</xdr:colOff>
      <xdr:row>18</xdr:row>
      <xdr:rowOff>12700</xdr:rowOff>
    </xdr:to>
    <xdr:cxnSp macro="">
      <xdr:nvCxnSpPr>
        <xdr:cNvPr id="26" name="Egyenes összekötő nyíllal 25">
          <a:extLst>
            <a:ext uri="{FF2B5EF4-FFF2-40B4-BE49-F238E27FC236}">
              <a16:creationId xmlns:a16="http://schemas.microsoft.com/office/drawing/2014/main" id="{D83BF34C-24AA-48AC-BFC5-5A507EDDCF84}"/>
            </a:ext>
          </a:extLst>
        </xdr:cNvPr>
        <xdr:cNvCxnSpPr/>
      </xdr:nvCxnSpPr>
      <xdr:spPr>
        <a:xfrm>
          <a:off x="1444625" y="3182938"/>
          <a:ext cx="1587" cy="4016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849312</xdr:colOff>
      <xdr:row>16</xdr:row>
      <xdr:rowOff>7938</xdr:rowOff>
    </xdr:from>
    <xdr:to>
      <xdr:col>5</xdr:col>
      <xdr:colOff>555625</xdr:colOff>
      <xdr:row>17</xdr:row>
      <xdr:rowOff>111125</xdr:rowOff>
    </xdr:to>
    <xdr:cxnSp macro="">
      <xdr:nvCxnSpPr>
        <xdr:cNvPr id="29" name="Egyenes összekötő nyíllal 28">
          <a:extLst>
            <a:ext uri="{FF2B5EF4-FFF2-40B4-BE49-F238E27FC236}">
              <a16:creationId xmlns:a16="http://schemas.microsoft.com/office/drawing/2014/main" id="{827B6064-D843-4A17-B8B7-118181FF2B4E}"/>
            </a:ext>
          </a:extLst>
        </xdr:cNvPr>
        <xdr:cNvCxnSpPr/>
      </xdr:nvCxnSpPr>
      <xdr:spPr>
        <a:xfrm>
          <a:off x="1730375" y="3182938"/>
          <a:ext cx="1889125" cy="301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503238</xdr:colOff>
      <xdr:row>33</xdr:row>
      <xdr:rowOff>192087</xdr:rowOff>
    </xdr:from>
    <xdr:to>
      <xdr:col>11</xdr:col>
      <xdr:colOff>850810</xdr:colOff>
      <xdr:row>36</xdr:row>
      <xdr:rowOff>163512</xdr:rowOff>
    </xdr:to>
    <xdr:pic>
      <xdr:nvPicPr>
        <xdr:cNvPr id="37" name="Kép 36">
          <a:extLst>
            <a:ext uri="{FF2B5EF4-FFF2-40B4-BE49-F238E27FC236}">
              <a16:creationId xmlns:a16="http://schemas.microsoft.com/office/drawing/2014/main" id="{13091A69-A976-E62F-CAD2-45DAAA071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3676" y="6970712"/>
          <a:ext cx="1884272" cy="569913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34</xdr:row>
      <xdr:rowOff>55562</xdr:rowOff>
    </xdr:from>
    <xdr:to>
      <xdr:col>6</xdr:col>
      <xdr:colOff>968375</xdr:colOff>
      <xdr:row>36</xdr:row>
      <xdr:rowOff>192811</xdr:rowOff>
    </xdr:to>
    <xdr:pic>
      <xdr:nvPicPr>
        <xdr:cNvPr id="38" name="Kép 37">
          <a:extLst>
            <a:ext uri="{FF2B5EF4-FFF2-40B4-BE49-F238E27FC236}">
              <a16:creationId xmlns:a16="http://schemas.microsoft.com/office/drawing/2014/main" id="{2C7CD6CC-D58F-BFDF-1F52-5D70D4A13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8813" y="7032625"/>
          <a:ext cx="1984375" cy="534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531812</xdr:colOff>
      <xdr:row>8</xdr:row>
      <xdr:rowOff>0</xdr:rowOff>
    </xdr:from>
    <xdr:to>
      <xdr:col>2</xdr:col>
      <xdr:colOff>531812</xdr:colOff>
      <xdr:row>9</xdr:row>
      <xdr:rowOff>23812</xdr:rowOff>
    </xdr:to>
    <xdr:cxnSp macro="">
      <xdr:nvCxnSpPr>
        <xdr:cNvPr id="2" name="Egyenes összekötő nyíllal 1">
          <a:extLst>
            <a:ext uri="{FF2B5EF4-FFF2-40B4-BE49-F238E27FC236}">
              <a16:creationId xmlns:a16="http://schemas.microsoft.com/office/drawing/2014/main" id="{96F47514-EA8B-4627-A6C2-35D07C14605E}"/>
            </a:ext>
          </a:extLst>
        </xdr:cNvPr>
        <xdr:cNvCxnSpPr/>
      </xdr:nvCxnSpPr>
      <xdr:spPr>
        <a:xfrm>
          <a:off x="1417637" y="1600200"/>
          <a:ext cx="0" cy="2270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777875</xdr:colOff>
      <xdr:row>7</xdr:row>
      <xdr:rowOff>190500</xdr:rowOff>
    </xdr:from>
    <xdr:to>
      <xdr:col>6</xdr:col>
      <xdr:colOff>55563</xdr:colOff>
      <xdr:row>9</xdr:row>
      <xdr:rowOff>47625</xdr:rowOff>
    </xdr:to>
    <xdr:cxnSp macro="">
      <xdr:nvCxnSpPr>
        <xdr:cNvPr id="3" name="Egyenes összekötő nyíllal 2">
          <a:extLst>
            <a:ext uri="{FF2B5EF4-FFF2-40B4-BE49-F238E27FC236}">
              <a16:creationId xmlns:a16="http://schemas.microsoft.com/office/drawing/2014/main" id="{66905365-31C2-48DB-BCCE-84D49D5E142C}"/>
            </a:ext>
          </a:extLst>
        </xdr:cNvPr>
        <xdr:cNvCxnSpPr/>
      </xdr:nvCxnSpPr>
      <xdr:spPr>
        <a:xfrm>
          <a:off x="1663700" y="1590675"/>
          <a:ext cx="3611563" cy="254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10</xdr:row>
      <xdr:rowOff>179388</xdr:rowOff>
    </xdr:from>
    <xdr:to>
      <xdr:col>2</xdr:col>
      <xdr:colOff>544512</xdr:colOff>
      <xdr:row>12</xdr:row>
      <xdr:rowOff>190500</xdr:rowOff>
    </xdr:to>
    <xdr:cxnSp macro="">
      <xdr:nvCxnSpPr>
        <xdr:cNvPr id="4" name="Egyenes összekötő nyíllal 3">
          <a:extLst>
            <a:ext uri="{FF2B5EF4-FFF2-40B4-BE49-F238E27FC236}">
              <a16:creationId xmlns:a16="http://schemas.microsoft.com/office/drawing/2014/main" id="{79880D4C-C750-443A-8D4C-D9B46387DEA9}"/>
            </a:ext>
          </a:extLst>
        </xdr:cNvPr>
        <xdr:cNvCxnSpPr/>
      </xdr:nvCxnSpPr>
      <xdr:spPr>
        <a:xfrm>
          <a:off x="1425575" y="2182813"/>
          <a:ext cx="1587" cy="40798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677863</xdr:colOff>
      <xdr:row>10</xdr:row>
      <xdr:rowOff>177800</xdr:rowOff>
    </xdr:from>
    <xdr:to>
      <xdr:col>5</xdr:col>
      <xdr:colOff>230188</xdr:colOff>
      <xdr:row>13</xdr:row>
      <xdr:rowOff>0</xdr:rowOff>
    </xdr:to>
    <xdr:cxnSp macro="">
      <xdr:nvCxnSpPr>
        <xdr:cNvPr id="5" name="Egyenes összekötő nyíllal 4">
          <a:extLst>
            <a:ext uri="{FF2B5EF4-FFF2-40B4-BE49-F238E27FC236}">
              <a16:creationId xmlns:a16="http://schemas.microsoft.com/office/drawing/2014/main" id="{F7A9D147-6A94-4BB0-8A0C-816989E03DC8}"/>
            </a:ext>
          </a:extLst>
        </xdr:cNvPr>
        <xdr:cNvCxnSpPr/>
      </xdr:nvCxnSpPr>
      <xdr:spPr>
        <a:xfrm>
          <a:off x="1560513" y="2181225"/>
          <a:ext cx="286067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563562</xdr:colOff>
      <xdr:row>16</xdr:row>
      <xdr:rowOff>7938</xdr:rowOff>
    </xdr:from>
    <xdr:to>
      <xdr:col>2</xdr:col>
      <xdr:colOff>565149</xdr:colOff>
      <xdr:row>18</xdr:row>
      <xdr:rowOff>12700</xdr:rowOff>
    </xdr:to>
    <xdr:cxnSp macro="">
      <xdr:nvCxnSpPr>
        <xdr:cNvPr id="6" name="Egyenes összekötő nyíllal 5">
          <a:extLst>
            <a:ext uri="{FF2B5EF4-FFF2-40B4-BE49-F238E27FC236}">
              <a16:creationId xmlns:a16="http://schemas.microsoft.com/office/drawing/2014/main" id="{8D5D959A-5085-45FF-8E1D-F703A7CFEA7A}"/>
            </a:ext>
          </a:extLst>
        </xdr:cNvPr>
        <xdr:cNvCxnSpPr/>
      </xdr:nvCxnSpPr>
      <xdr:spPr>
        <a:xfrm>
          <a:off x="1446212" y="3211513"/>
          <a:ext cx="1587" cy="3984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849312</xdr:colOff>
      <xdr:row>16</xdr:row>
      <xdr:rowOff>7938</xdr:rowOff>
    </xdr:from>
    <xdr:to>
      <xdr:col>5</xdr:col>
      <xdr:colOff>555625</xdr:colOff>
      <xdr:row>17</xdr:row>
      <xdr:rowOff>111125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4A4483A4-E302-44B6-8778-EF9763B9F8E0}"/>
            </a:ext>
          </a:extLst>
        </xdr:cNvPr>
        <xdr:cNvCxnSpPr/>
      </xdr:nvCxnSpPr>
      <xdr:spPr>
        <a:xfrm>
          <a:off x="1731962" y="3211513"/>
          <a:ext cx="3017838" cy="3000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885825</xdr:colOff>
      <xdr:row>32</xdr:row>
      <xdr:rowOff>10198</xdr:rowOff>
    </xdr:from>
    <xdr:to>
      <xdr:col>12</xdr:col>
      <xdr:colOff>315912</xdr:colOff>
      <xdr:row>34</xdr:row>
      <xdr:rowOff>86448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AF4718E8-C669-400B-B175-01477DBC6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2138" y="6590386"/>
          <a:ext cx="1741487" cy="47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531812</xdr:colOff>
      <xdr:row>8</xdr:row>
      <xdr:rowOff>0</xdr:rowOff>
    </xdr:from>
    <xdr:to>
      <xdr:col>2</xdr:col>
      <xdr:colOff>531812</xdr:colOff>
      <xdr:row>9</xdr:row>
      <xdr:rowOff>23812</xdr:rowOff>
    </xdr:to>
    <xdr:cxnSp macro="">
      <xdr:nvCxnSpPr>
        <xdr:cNvPr id="2" name="Egyenes összekötő nyíllal 1">
          <a:extLst>
            <a:ext uri="{FF2B5EF4-FFF2-40B4-BE49-F238E27FC236}">
              <a16:creationId xmlns:a16="http://schemas.microsoft.com/office/drawing/2014/main" id="{B18DC0A5-C76F-4E39-8AE6-DA496D329CD8}"/>
            </a:ext>
          </a:extLst>
        </xdr:cNvPr>
        <xdr:cNvCxnSpPr/>
      </xdr:nvCxnSpPr>
      <xdr:spPr>
        <a:xfrm>
          <a:off x="1417637" y="1600200"/>
          <a:ext cx="0" cy="2270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777875</xdr:colOff>
      <xdr:row>7</xdr:row>
      <xdr:rowOff>190500</xdr:rowOff>
    </xdr:from>
    <xdr:to>
      <xdr:col>6</xdr:col>
      <xdr:colOff>55563</xdr:colOff>
      <xdr:row>9</xdr:row>
      <xdr:rowOff>47625</xdr:rowOff>
    </xdr:to>
    <xdr:cxnSp macro="">
      <xdr:nvCxnSpPr>
        <xdr:cNvPr id="3" name="Egyenes összekötő nyíllal 2">
          <a:extLst>
            <a:ext uri="{FF2B5EF4-FFF2-40B4-BE49-F238E27FC236}">
              <a16:creationId xmlns:a16="http://schemas.microsoft.com/office/drawing/2014/main" id="{41E2B734-EB65-4ECD-BBB2-F31C35341240}"/>
            </a:ext>
          </a:extLst>
        </xdr:cNvPr>
        <xdr:cNvCxnSpPr/>
      </xdr:nvCxnSpPr>
      <xdr:spPr>
        <a:xfrm>
          <a:off x="1663700" y="1590675"/>
          <a:ext cx="4144963" cy="254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10</xdr:row>
      <xdr:rowOff>179388</xdr:rowOff>
    </xdr:from>
    <xdr:to>
      <xdr:col>2</xdr:col>
      <xdr:colOff>544512</xdr:colOff>
      <xdr:row>12</xdr:row>
      <xdr:rowOff>190500</xdr:rowOff>
    </xdr:to>
    <xdr:cxnSp macro="">
      <xdr:nvCxnSpPr>
        <xdr:cNvPr id="4" name="Egyenes összekötő nyíllal 3">
          <a:extLst>
            <a:ext uri="{FF2B5EF4-FFF2-40B4-BE49-F238E27FC236}">
              <a16:creationId xmlns:a16="http://schemas.microsoft.com/office/drawing/2014/main" id="{FC8FDD86-7737-43E9-9F69-9F81784CED8A}"/>
            </a:ext>
          </a:extLst>
        </xdr:cNvPr>
        <xdr:cNvCxnSpPr/>
      </xdr:nvCxnSpPr>
      <xdr:spPr>
        <a:xfrm>
          <a:off x="1425575" y="2182813"/>
          <a:ext cx="1587" cy="40798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677863</xdr:colOff>
      <xdr:row>10</xdr:row>
      <xdr:rowOff>177800</xdr:rowOff>
    </xdr:from>
    <xdr:to>
      <xdr:col>5</xdr:col>
      <xdr:colOff>230188</xdr:colOff>
      <xdr:row>13</xdr:row>
      <xdr:rowOff>0</xdr:rowOff>
    </xdr:to>
    <xdr:cxnSp macro="">
      <xdr:nvCxnSpPr>
        <xdr:cNvPr id="5" name="Egyenes összekötő nyíllal 4">
          <a:extLst>
            <a:ext uri="{FF2B5EF4-FFF2-40B4-BE49-F238E27FC236}">
              <a16:creationId xmlns:a16="http://schemas.microsoft.com/office/drawing/2014/main" id="{88B21E31-FCEF-479F-BE00-A477DC056121}"/>
            </a:ext>
          </a:extLst>
        </xdr:cNvPr>
        <xdr:cNvCxnSpPr/>
      </xdr:nvCxnSpPr>
      <xdr:spPr>
        <a:xfrm>
          <a:off x="1560513" y="2181225"/>
          <a:ext cx="286067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563562</xdr:colOff>
      <xdr:row>16</xdr:row>
      <xdr:rowOff>7938</xdr:rowOff>
    </xdr:from>
    <xdr:to>
      <xdr:col>2</xdr:col>
      <xdr:colOff>565149</xdr:colOff>
      <xdr:row>18</xdr:row>
      <xdr:rowOff>12700</xdr:rowOff>
    </xdr:to>
    <xdr:cxnSp macro="">
      <xdr:nvCxnSpPr>
        <xdr:cNvPr id="6" name="Egyenes összekötő nyíllal 5">
          <a:extLst>
            <a:ext uri="{FF2B5EF4-FFF2-40B4-BE49-F238E27FC236}">
              <a16:creationId xmlns:a16="http://schemas.microsoft.com/office/drawing/2014/main" id="{BF40ED62-6F3D-45C1-A4A0-24DC6E5791F2}"/>
            </a:ext>
          </a:extLst>
        </xdr:cNvPr>
        <xdr:cNvCxnSpPr/>
      </xdr:nvCxnSpPr>
      <xdr:spPr>
        <a:xfrm>
          <a:off x="1446212" y="3211513"/>
          <a:ext cx="1587" cy="3984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849312</xdr:colOff>
      <xdr:row>16</xdr:row>
      <xdr:rowOff>7938</xdr:rowOff>
    </xdr:from>
    <xdr:to>
      <xdr:col>5</xdr:col>
      <xdr:colOff>555625</xdr:colOff>
      <xdr:row>17</xdr:row>
      <xdr:rowOff>111125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268369A5-EDCE-4B84-9593-4F55E37A4C35}"/>
            </a:ext>
          </a:extLst>
        </xdr:cNvPr>
        <xdr:cNvCxnSpPr/>
      </xdr:nvCxnSpPr>
      <xdr:spPr>
        <a:xfrm>
          <a:off x="1731962" y="3211513"/>
          <a:ext cx="3017838" cy="3000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25400</xdr:colOff>
      <xdr:row>36</xdr:row>
      <xdr:rowOff>63502</xdr:rowOff>
    </xdr:from>
    <xdr:to>
      <xdr:col>10</xdr:col>
      <xdr:colOff>179549</xdr:colOff>
      <xdr:row>41</xdr:row>
      <xdr:rowOff>68315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54AD6EBD-FADD-65CA-45D0-CDEF824A9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6088" y="7207252"/>
          <a:ext cx="3130711" cy="9970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123825</xdr:rowOff>
    </xdr:from>
    <xdr:to>
      <xdr:col>6</xdr:col>
      <xdr:colOff>1047750</xdr:colOff>
      <xdr:row>3</xdr:row>
      <xdr:rowOff>133350</xdr:rowOff>
    </xdr:to>
    <xdr:cxnSp macro="">
      <xdr:nvCxnSpPr>
        <xdr:cNvPr id="2" name="Egyenes összekötő nyíllal 1">
          <a:extLst>
            <a:ext uri="{FF2B5EF4-FFF2-40B4-BE49-F238E27FC236}">
              <a16:creationId xmlns:a16="http://schemas.microsoft.com/office/drawing/2014/main" id="{BDFEDD89-B31E-4EEF-B589-804DB14FE309}"/>
            </a:ext>
          </a:extLst>
        </xdr:cNvPr>
        <xdr:cNvCxnSpPr/>
      </xdr:nvCxnSpPr>
      <xdr:spPr>
        <a:xfrm>
          <a:off x="1882775" y="2016125"/>
          <a:ext cx="7470775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942975</xdr:colOff>
      <xdr:row>7</xdr:row>
      <xdr:rowOff>66675</xdr:rowOff>
    </xdr:from>
    <xdr:to>
      <xdr:col>6</xdr:col>
      <xdr:colOff>1257300</xdr:colOff>
      <xdr:row>7</xdr:row>
      <xdr:rowOff>85725</xdr:rowOff>
    </xdr:to>
    <xdr:cxnSp macro="">
      <xdr:nvCxnSpPr>
        <xdr:cNvPr id="4" name="Egyenes összekötő nyíllal 3">
          <a:extLst>
            <a:ext uri="{FF2B5EF4-FFF2-40B4-BE49-F238E27FC236}">
              <a16:creationId xmlns:a16="http://schemas.microsoft.com/office/drawing/2014/main" id="{1A65E7DE-4524-470B-93B0-64B9D8FA80AE}"/>
            </a:ext>
          </a:extLst>
        </xdr:cNvPr>
        <xdr:cNvCxnSpPr/>
      </xdr:nvCxnSpPr>
      <xdr:spPr>
        <a:xfrm>
          <a:off x="9245600" y="2825750"/>
          <a:ext cx="31750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104775</xdr:rowOff>
    </xdr:from>
    <xdr:to>
      <xdr:col>11</xdr:col>
      <xdr:colOff>590550</xdr:colOff>
      <xdr:row>7</xdr:row>
      <xdr:rowOff>85727</xdr:rowOff>
    </xdr:to>
    <xdr:cxnSp macro="">
      <xdr:nvCxnSpPr>
        <xdr:cNvPr id="5" name="Egyenes összekötő nyíllal 4">
          <a:extLst>
            <a:ext uri="{FF2B5EF4-FFF2-40B4-BE49-F238E27FC236}">
              <a16:creationId xmlns:a16="http://schemas.microsoft.com/office/drawing/2014/main" id="{24752DFD-4C5B-44F8-84E2-E494A4AC3722}"/>
            </a:ext>
          </a:extLst>
        </xdr:cNvPr>
        <xdr:cNvCxnSpPr/>
      </xdr:nvCxnSpPr>
      <xdr:spPr>
        <a:xfrm flipV="1">
          <a:off x="13877925" y="2663825"/>
          <a:ext cx="590550" cy="1809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7</xdr:row>
      <xdr:rowOff>133350</xdr:rowOff>
    </xdr:from>
    <xdr:to>
      <xdr:col>11</xdr:col>
      <xdr:colOff>600075</xdr:colOff>
      <xdr:row>8</xdr:row>
      <xdr:rowOff>95250</xdr:rowOff>
    </xdr:to>
    <xdr:cxnSp macro="">
      <xdr:nvCxnSpPr>
        <xdr:cNvPr id="6" name="Egyenes összekötő nyíllal 5">
          <a:extLst>
            <a:ext uri="{FF2B5EF4-FFF2-40B4-BE49-F238E27FC236}">
              <a16:creationId xmlns:a16="http://schemas.microsoft.com/office/drawing/2014/main" id="{1A6BB174-8C3A-4A00-87A8-5B1B6C6EE252}"/>
            </a:ext>
          </a:extLst>
        </xdr:cNvPr>
        <xdr:cNvCxnSpPr/>
      </xdr:nvCxnSpPr>
      <xdr:spPr>
        <a:xfrm>
          <a:off x="13884275" y="2895600"/>
          <a:ext cx="59055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168275</xdr:colOff>
      <xdr:row>6</xdr:row>
      <xdr:rowOff>190500</xdr:rowOff>
    </xdr:from>
    <xdr:to>
      <xdr:col>7</xdr:col>
      <xdr:colOff>28575</xdr:colOff>
      <xdr:row>7</xdr:row>
      <xdr:rowOff>63500</xdr:rowOff>
    </xdr:to>
    <xdr:cxnSp macro="">
      <xdr:nvCxnSpPr>
        <xdr:cNvPr id="8" name="Egyenes összekötő nyíllal 7">
          <a:extLst>
            <a:ext uri="{FF2B5EF4-FFF2-40B4-BE49-F238E27FC236}">
              <a16:creationId xmlns:a16="http://schemas.microsoft.com/office/drawing/2014/main" id="{16C00302-7205-C57F-4E18-33DE4A7DF263}"/>
            </a:ext>
          </a:extLst>
        </xdr:cNvPr>
        <xdr:cNvCxnSpPr/>
      </xdr:nvCxnSpPr>
      <xdr:spPr>
        <a:xfrm flipV="1">
          <a:off x="3825875" y="1419225"/>
          <a:ext cx="469900" cy="73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7</xdr:row>
      <xdr:rowOff>152400</xdr:rowOff>
    </xdr:from>
    <xdr:to>
      <xdr:col>7</xdr:col>
      <xdr:colOff>28575</xdr:colOff>
      <xdr:row>7</xdr:row>
      <xdr:rowOff>323850</xdr:rowOff>
    </xdr:to>
    <xdr:cxnSp macro="">
      <xdr:nvCxnSpPr>
        <xdr:cNvPr id="13" name="Egyenes összekötő nyíllal 12">
          <a:extLst>
            <a:ext uri="{FF2B5EF4-FFF2-40B4-BE49-F238E27FC236}">
              <a16:creationId xmlns:a16="http://schemas.microsoft.com/office/drawing/2014/main" id="{57EC7321-2FE2-4875-5973-5E9A55C4532F}"/>
            </a:ext>
          </a:extLst>
        </xdr:cNvPr>
        <xdr:cNvCxnSpPr/>
      </xdr:nvCxnSpPr>
      <xdr:spPr>
        <a:xfrm>
          <a:off x="3848100" y="1581150"/>
          <a:ext cx="4476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606425</xdr:colOff>
      <xdr:row>6</xdr:row>
      <xdr:rowOff>85725</xdr:rowOff>
    </xdr:from>
    <xdr:to>
      <xdr:col>13</xdr:col>
      <xdr:colOff>561975</xdr:colOff>
      <xdr:row>6</xdr:row>
      <xdr:rowOff>92075</xdr:rowOff>
    </xdr:to>
    <xdr:cxnSp macro="">
      <xdr:nvCxnSpPr>
        <xdr:cNvPr id="14" name="Egyenes összekötő nyíllal 13">
          <a:extLst>
            <a:ext uri="{FF2B5EF4-FFF2-40B4-BE49-F238E27FC236}">
              <a16:creationId xmlns:a16="http://schemas.microsoft.com/office/drawing/2014/main" id="{2E3FC4DD-15FD-472E-AA23-19157E661336}"/>
            </a:ext>
          </a:extLst>
        </xdr:cNvPr>
        <xdr:cNvCxnSpPr/>
      </xdr:nvCxnSpPr>
      <xdr:spPr>
        <a:xfrm flipV="1">
          <a:off x="7921625" y="1314450"/>
          <a:ext cx="56515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11</xdr:row>
      <xdr:rowOff>57150</xdr:rowOff>
    </xdr:from>
    <xdr:to>
      <xdr:col>7</xdr:col>
      <xdr:colOff>85725</xdr:colOff>
      <xdr:row>11</xdr:row>
      <xdr:rowOff>57150</xdr:rowOff>
    </xdr:to>
    <xdr:cxnSp macro="">
      <xdr:nvCxnSpPr>
        <xdr:cNvPr id="16" name="Egyenes összekötő 15">
          <a:extLst>
            <a:ext uri="{FF2B5EF4-FFF2-40B4-BE49-F238E27FC236}">
              <a16:creationId xmlns:a16="http://schemas.microsoft.com/office/drawing/2014/main" id="{37E7827E-DC7F-415C-8F19-EAFBB99C4A24}"/>
            </a:ext>
          </a:extLst>
        </xdr:cNvPr>
        <xdr:cNvCxnSpPr/>
      </xdr:nvCxnSpPr>
      <xdr:spPr>
        <a:xfrm>
          <a:off x="6426200" y="5448300"/>
          <a:ext cx="57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9</xdr:row>
      <xdr:rowOff>133350</xdr:rowOff>
    </xdr:from>
    <xdr:to>
      <xdr:col>7</xdr:col>
      <xdr:colOff>19050</xdr:colOff>
      <xdr:row>9</xdr:row>
      <xdr:rowOff>139701</xdr:rowOff>
    </xdr:to>
    <xdr:cxnSp macro="">
      <xdr:nvCxnSpPr>
        <xdr:cNvPr id="17" name="Egyenes összekötő nyíllal 16">
          <a:extLst>
            <a:ext uri="{FF2B5EF4-FFF2-40B4-BE49-F238E27FC236}">
              <a16:creationId xmlns:a16="http://schemas.microsoft.com/office/drawing/2014/main" id="{DFD5FC60-2EC6-474A-A468-7C202C37BE74}"/>
            </a:ext>
          </a:extLst>
        </xdr:cNvPr>
        <xdr:cNvCxnSpPr/>
      </xdr:nvCxnSpPr>
      <xdr:spPr>
        <a:xfrm flipV="1">
          <a:off x="2400300" y="2371725"/>
          <a:ext cx="1885950" cy="63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11</xdr:row>
      <xdr:rowOff>38100</xdr:rowOff>
    </xdr:from>
    <xdr:to>
      <xdr:col>2</xdr:col>
      <xdr:colOff>85725</xdr:colOff>
      <xdr:row>11</xdr:row>
      <xdr:rowOff>38100</xdr:rowOff>
    </xdr:to>
    <xdr:cxnSp macro="">
      <xdr:nvCxnSpPr>
        <xdr:cNvPr id="18" name="Egyenes összekötő 17">
          <a:extLst>
            <a:ext uri="{FF2B5EF4-FFF2-40B4-BE49-F238E27FC236}">
              <a16:creationId xmlns:a16="http://schemas.microsoft.com/office/drawing/2014/main" id="{C4DA8624-D641-4C5E-8655-AE2C86DC5CCD}"/>
            </a:ext>
          </a:extLst>
        </xdr:cNvPr>
        <xdr:cNvCxnSpPr/>
      </xdr:nvCxnSpPr>
      <xdr:spPr>
        <a:xfrm>
          <a:off x="1882775" y="5429250"/>
          <a:ext cx="57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28</xdr:row>
      <xdr:rowOff>152400</xdr:rowOff>
    </xdr:from>
    <xdr:to>
      <xdr:col>4</xdr:col>
      <xdr:colOff>419100</xdr:colOff>
      <xdr:row>29</xdr:row>
      <xdr:rowOff>180975</xdr:rowOff>
    </xdr:to>
    <xdr:cxnSp macro="">
      <xdr:nvCxnSpPr>
        <xdr:cNvPr id="25" name="Egyenes összekötő nyíllal 24">
          <a:extLst>
            <a:ext uri="{FF2B5EF4-FFF2-40B4-BE49-F238E27FC236}">
              <a16:creationId xmlns:a16="http://schemas.microsoft.com/office/drawing/2014/main" id="{40F1E8A4-D05B-2234-1FB6-DAFF2B087A40}"/>
            </a:ext>
          </a:extLst>
        </xdr:cNvPr>
        <xdr:cNvCxnSpPr/>
      </xdr:nvCxnSpPr>
      <xdr:spPr>
        <a:xfrm flipV="1">
          <a:off x="3267075" y="8515350"/>
          <a:ext cx="9525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28</xdr:row>
      <xdr:rowOff>180975</xdr:rowOff>
    </xdr:from>
    <xdr:to>
      <xdr:col>6</xdr:col>
      <xdr:colOff>123825</xdr:colOff>
      <xdr:row>29</xdr:row>
      <xdr:rowOff>180975</xdr:rowOff>
    </xdr:to>
    <xdr:cxnSp macro="">
      <xdr:nvCxnSpPr>
        <xdr:cNvPr id="27" name="Egyenes összekötő nyíllal 26">
          <a:extLst>
            <a:ext uri="{FF2B5EF4-FFF2-40B4-BE49-F238E27FC236}">
              <a16:creationId xmlns:a16="http://schemas.microsoft.com/office/drawing/2014/main" id="{6BE241B5-1E9E-0184-1DB5-760E681DDB2A}"/>
            </a:ext>
          </a:extLst>
        </xdr:cNvPr>
        <xdr:cNvCxnSpPr/>
      </xdr:nvCxnSpPr>
      <xdr:spPr>
        <a:xfrm flipH="1" flipV="1">
          <a:off x="3733800" y="8543925"/>
          <a:ext cx="638175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6349</xdr:colOff>
      <xdr:row>29</xdr:row>
      <xdr:rowOff>138112</xdr:rowOff>
    </xdr:from>
    <xdr:to>
      <xdr:col>12</xdr:col>
      <xdr:colOff>268337</xdr:colOff>
      <xdr:row>32</xdr:row>
      <xdr:rowOff>149245</xdr:rowOff>
    </xdr:to>
    <xdr:pic>
      <xdr:nvPicPr>
        <xdr:cNvPr id="31" name="Kép 30">
          <a:extLst>
            <a:ext uri="{FF2B5EF4-FFF2-40B4-BE49-F238E27FC236}">
              <a16:creationId xmlns:a16="http://schemas.microsoft.com/office/drawing/2014/main" id="{A6F0258E-31BD-8055-0377-C0729F6A3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599" y="8266112"/>
          <a:ext cx="1484363" cy="606446"/>
        </a:xfrm>
        <a:prstGeom prst="rect">
          <a:avLst/>
        </a:prstGeom>
      </xdr:spPr>
    </xdr:pic>
    <xdr:clientData/>
  </xdr:twoCellAnchor>
  <xdr:twoCellAnchor editAs="oneCell">
    <xdr:from>
      <xdr:col>10</xdr:col>
      <xdr:colOff>182318</xdr:colOff>
      <xdr:row>35</xdr:row>
      <xdr:rowOff>34924</xdr:rowOff>
    </xdr:from>
    <xdr:to>
      <xdr:col>12</xdr:col>
      <xdr:colOff>206425</xdr:colOff>
      <xdr:row>37</xdr:row>
      <xdr:rowOff>106362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51A0F4B4-9E50-56CD-F0EB-6BD7DFA66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1568" y="9353549"/>
          <a:ext cx="1246482" cy="461963"/>
        </a:xfrm>
        <a:prstGeom prst="rect">
          <a:avLst/>
        </a:prstGeom>
      </xdr:spPr>
    </xdr:pic>
    <xdr:clientData/>
  </xdr:twoCellAnchor>
  <xdr:twoCellAnchor>
    <xdr:from>
      <xdr:col>8</xdr:col>
      <xdr:colOff>460375</xdr:colOff>
      <xdr:row>31</xdr:row>
      <xdr:rowOff>46048</xdr:rowOff>
    </xdr:from>
    <xdr:to>
      <xdr:col>10</xdr:col>
      <xdr:colOff>9524</xdr:colOff>
      <xdr:row>33</xdr:row>
      <xdr:rowOff>0</xdr:rowOff>
    </xdr:to>
    <xdr:cxnSp macro="">
      <xdr:nvCxnSpPr>
        <xdr:cNvPr id="34" name="Egyenes összekötő nyíllal 33">
          <a:extLst>
            <a:ext uri="{FF2B5EF4-FFF2-40B4-BE49-F238E27FC236}">
              <a16:creationId xmlns:a16="http://schemas.microsoft.com/office/drawing/2014/main" id="{8EB07787-A744-9F75-A69D-8093BFB5EA34}"/>
            </a:ext>
          </a:extLst>
        </xdr:cNvPr>
        <xdr:cNvCxnSpPr>
          <a:endCxn id="31" idx="1"/>
        </xdr:cNvCxnSpPr>
      </xdr:nvCxnSpPr>
      <xdr:spPr>
        <a:xfrm flipV="1">
          <a:off x="5937250" y="8570923"/>
          <a:ext cx="771524" cy="3508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444500</xdr:colOff>
      <xdr:row>35</xdr:row>
      <xdr:rowOff>28575</xdr:rowOff>
    </xdr:from>
    <xdr:to>
      <xdr:col>10</xdr:col>
      <xdr:colOff>179143</xdr:colOff>
      <xdr:row>36</xdr:row>
      <xdr:rowOff>67468</xdr:rowOff>
    </xdr:to>
    <xdr:cxnSp macro="">
      <xdr:nvCxnSpPr>
        <xdr:cNvPr id="35" name="Egyenes összekötő nyíllal 34">
          <a:extLst>
            <a:ext uri="{FF2B5EF4-FFF2-40B4-BE49-F238E27FC236}">
              <a16:creationId xmlns:a16="http://schemas.microsoft.com/office/drawing/2014/main" id="{4F214C21-D739-4256-8E3A-C15CCC7BE04C}"/>
            </a:ext>
          </a:extLst>
        </xdr:cNvPr>
        <xdr:cNvCxnSpPr>
          <a:endCxn id="32" idx="1"/>
        </xdr:cNvCxnSpPr>
      </xdr:nvCxnSpPr>
      <xdr:spPr>
        <a:xfrm>
          <a:off x="5921375" y="9347200"/>
          <a:ext cx="957018" cy="2373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285748</xdr:colOff>
      <xdr:row>31</xdr:row>
      <xdr:rowOff>117177</xdr:rowOff>
    </xdr:from>
    <xdr:to>
      <xdr:col>15</xdr:col>
      <xdr:colOff>255585</xdr:colOff>
      <xdr:row>35</xdr:row>
      <xdr:rowOff>22</xdr:rowOff>
    </xdr:to>
    <xdr:pic>
      <xdr:nvPicPr>
        <xdr:cNvPr id="37" name="Kép 36">
          <a:extLst>
            <a:ext uri="{FF2B5EF4-FFF2-40B4-BE49-F238E27FC236}">
              <a16:creationId xmlns:a16="http://schemas.microsoft.com/office/drawing/2014/main" id="{826257B5-022A-2590-98F1-96BA968C3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8561" y="8642052"/>
          <a:ext cx="1309687" cy="676595"/>
        </a:xfrm>
        <a:prstGeom prst="rect">
          <a:avLst/>
        </a:prstGeom>
      </xdr:spPr>
    </xdr:pic>
    <xdr:clientData/>
  </xdr:twoCellAnchor>
  <xdr:twoCellAnchor>
    <xdr:from>
      <xdr:col>4</xdr:col>
      <xdr:colOff>1447800</xdr:colOff>
      <xdr:row>39</xdr:row>
      <xdr:rowOff>76200</xdr:rowOff>
    </xdr:from>
    <xdr:to>
      <xdr:col>4</xdr:col>
      <xdr:colOff>1552575</xdr:colOff>
      <xdr:row>39</xdr:row>
      <xdr:rowOff>76200</xdr:rowOff>
    </xdr:to>
    <xdr:cxnSp macro="">
      <xdr:nvCxnSpPr>
        <xdr:cNvPr id="38" name="Egyenes összekötő 37">
          <a:extLst>
            <a:ext uri="{FF2B5EF4-FFF2-40B4-BE49-F238E27FC236}">
              <a16:creationId xmlns:a16="http://schemas.microsoft.com/office/drawing/2014/main" id="{9D550ADC-5F30-4A36-A270-F23455212F21}"/>
            </a:ext>
          </a:extLst>
        </xdr:cNvPr>
        <xdr:cNvCxnSpPr/>
      </xdr:nvCxnSpPr>
      <xdr:spPr>
        <a:xfrm>
          <a:off x="1647825" y="24317325"/>
          <a:ext cx="10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9526</xdr:colOff>
      <xdr:row>47</xdr:row>
      <xdr:rowOff>66675</xdr:rowOff>
    </xdr:to>
    <xdr:cxnSp macro="">
      <xdr:nvCxnSpPr>
        <xdr:cNvPr id="39" name="Egyenes összekötő nyíllal 38">
          <a:extLst>
            <a:ext uri="{FF2B5EF4-FFF2-40B4-BE49-F238E27FC236}">
              <a16:creationId xmlns:a16="http://schemas.microsoft.com/office/drawing/2014/main" id="{00691B78-5BEB-45DE-9D60-E32154DBD768}"/>
            </a:ext>
          </a:extLst>
        </xdr:cNvPr>
        <xdr:cNvCxnSpPr/>
      </xdr:nvCxnSpPr>
      <xdr:spPr>
        <a:xfrm>
          <a:off x="8305800" y="25593675"/>
          <a:ext cx="6351" cy="263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223836</xdr:colOff>
      <xdr:row>39</xdr:row>
      <xdr:rowOff>111125</xdr:rowOff>
    </xdr:from>
    <xdr:to>
      <xdr:col>9</xdr:col>
      <xdr:colOff>511175</xdr:colOff>
      <xdr:row>39</xdr:row>
      <xdr:rowOff>111125</xdr:rowOff>
    </xdr:to>
    <xdr:cxnSp macro="">
      <xdr:nvCxnSpPr>
        <xdr:cNvPr id="40" name="Egyenes összekötő nyíllal 39">
          <a:extLst>
            <a:ext uri="{FF2B5EF4-FFF2-40B4-BE49-F238E27FC236}">
              <a16:creationId xmlns:a16="http://schemas.microsoft.com/office/drawing/2014/main" id="{55A20077-D087-4692-91A6-49966BDEADF5}"/>
            </a:ext>
          </a:extLst>
        </xdr:cNvPr>
        <xdr:cNvCxnSpPr/>
      </xdr:nvCxnSpPr>
      <xdr:spPr>
        <a:xfrm>
          <a:off x="5819774" y="10040938"/>
          <a:ext cx="8985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80</xdr:row>
      <xdr:rowOff>127000</xdr:rowOff>
    </xdr:from>
    <xdr:to>
      <xdr:col>9</xdr:col>
      <xdr:colOff>484189</xdr:colOff>
      <xdr:row>80</xdr:row>
      <xdr:rowOff>127000</xdr:rowOff>
    </xdr:to>
    <xdr:cxnSp macro="">
      <xdr:nvCxnSpPr>
        <xdr:cNvPr id="42" name="Egyenes összekötő nyíllal 41">
          <a:extLst>
            <a:ext uri="{FF2B5EF4-FFF2-40B4-BE49-F238E27FC236}">
              <a16:creationId xmlns:a16="http://schemas.microsoft.com/office/drawing/2014/main" id="{B78B6A00-0FC5-4329-928E-95B2585CF33C}"/>
            </a:ext>
          </a:extLst>
        </xdr:cNvPr>
        <xdr:cNvCxnSpPr/>
      </xdr:nvCxnSpPr>
      <xdr:spPr>
        <a:xfrm>
          <a:off x="5786438" y="18057813"/>
          <a:ext cx="90487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127000</xdr:colOff>
      <xdr:row>91</xdr:row>
      <xdr:rowOff>158751</xdr:rowOff>
    </xdr:from>
    <xdr:to>
      <xdr:col>3</xdr:col>
      <xdr:colOff>581025</xdr:colOff>
      <xdr:row>96</xdr:row>
      <xdr:rowOff>68918</xdr:rowOff>
    </xdr:to>
    <xdr:pic>
      <xdr:nvPicPr>
        <xdr:cNvPr id="43" name="Kép 42">
          <a:extLst>
            <a:ext uri="{FF2B5EF4-FFF2-40B4-BE49-F238E27FC236}">
              <a16:creationId xmlns:a16="http://schemas.microsoft.com/office/drawing/2014/main" id="{262DED0F-3178-652F-E0BD-575DAEFF1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73188" y="20502564"/>
          <a:ext cx="1535112" cy="89600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</xdr:colOff>
      <xdr:row>99</xdr:row>
      <xdr:rowOff>71437</xdr:rowOff>
    </xdr:from>
    <xdr:to>
      <xdr:col>3</xdr:col>
      <xdr:colOff>560452</xdr:colOff>
      <xdr:row>104</xdr:row>
      <xdr:rowOff>76199</xdr:rowOff>
    </xdr:to>
    <xdr:pic>
      <xdr:nvPicPr>
        <xdr:cNvPr id="44" name="Kép 43">
          <a:extLst>
            <a:ext uri="{FF2B5EF4-FFF2-40B4-BE49-F238E27FC236}">
              <a16:creationId xmlns:a16="http://schemas.microsoft.com/office/drawing/2014/main" id="{8BFABD26-A3FC-29D4-B3CC-8B8F0A61D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65250" y="22002750"/>
          <a:ext cx="1528827" cy="996950"/>
        </a:xfrm>
        <a:prstGeom prst="rect">
          <a:avLst/>
        </a:prstGeom>
      </xdr:spPr>
    </xdr:pic>
    <xdr:clientData/>
  </xdr:twoCellAnchor>
  <xdr:twoCellAnchor>
    <xdr:from>
      <xdr:col>4</xdr:col>
      <xdr:colOff>284162</xdr:colOff>
      <xdr:row>110</xdr:row>
      <xdr:rowOff>184150</xdr:rowOff>
    </xdr:from>
    <xdr:to>
      <xdr:col>4</xdr:col>
      <xdr:colOff>379412</xdr:colOff>
      <xdr:row>112</xdr:row>
      <xdr:rowOff>11113</xdr:rowOff>
    </xdr:to>
    <xdr:cxnSp macro="">
      <xdr:nvCxnSpPr>
        <xdr:cNvPr id="45" name="Egyenes összekötő nyíllal 44">
          <a:extLst>
            <a:ext uri="{FF2B5EF4-FFF2-40B4-BE49-F238E27FC236}">
              <a16:creationId xmlns:a16="http://schemas.microsoft.com/office/drawing/2014/main" id="{56329C44-1AB0-42A6-B008-E87EA3A0830E}"/>
            </a:ext>
          </a:extLst>
        </xdr:cNvPr>
        <xdr:cNvCxnSpPr/>
      </xdr:nvCxnSpPr>
      <xdr:spPr>
        <a:xfrm flipV="1">
          <a:off x="3228975" y="24298275"/>
          <a:ext cx="95250" cy="2238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110</xdr:row>
      <xdr:rowOff>180975</xdr:rowOff>
    </xdr:from>
    <xdr:to>
      <xdr:col>6</xdr:col>
      <xdr:colOff>123825</xdr:colOff>
      <xdr:row>111</xdr:row>
      <xdr:rowOff>180975</xdr:rowOff>
    </xdr:to>
    <xdr:cxnSp macro="">
      <xdr:nvCxnSpPr>
        <xdr:cNvPr id="46" name="Egyenes összekötő nyíllal 45">
          <a:extLst>
            <a:ext uri="{FF2B5EF4-FFF2-40B4-BE49-F238E27FC236}">
              <a16:creationId xmlns:a16="http://schemas.microsoft.com/office/drawing/2014/main" id="{2A8D3448-9993-472E-8FA6-2E3582AFDAD0}"/>
            </a:ext>
          </a:extLst>
        </xdr:cNvPr>
        <xdr:cNvCxnSpPr/>
      </xdr:nvCxnSpPr>
      <xdr:spPr>
        <a:xfrm flipH="1" flipV="1">
          <a:off x="3738563" y="7924800"/>
          <a:ext cx="660400" cy="1984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460375</xdr:colOff>
      <xdr:row>113</xdr:row>
      <xdr:rowOff>46048</xdr:rowOff>
    </xdr:from>
    <xdr:to>
      <xdr:col>10</xdr:col>
      <xdr:colOff>9524</xdr:colOff>
      <xdr:row>115</xdr:row>
      <xdr:rowOff>0</xdr:rowOff>
    </xdr:to>
    <xdr:cxnSp macro="">
      <xdr:nvCxnSpPr>
        <xdr:cNvPr id="48" name="Egyenes összekötő nyíllal 47">
          <a:extLst>
            <a:ext uri="{FF2B5EF4-FFF2-40B4-BE49-F238E27FC236}">
              <a16:creationId xmlns:a16="http://schemas.microsoft.com/office/drawing/2014/main" id="{6428691B-7C42-4D18-B412-770C5AD77F35}"/>
            </a:ext>
          </a:extLst>
        </xdr:cNvPr>
        <xdr:cNvCxnSpPr/>
      </xdr:nvCxnSpPr>
      <xdr:spPr>
        <a:xfrm flipV="1">
          <a:off x="6353175" y="8391536"/>
          <a:ext cx="771524" cy="34765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444500</xdr:colOff>
      <xdr:row>117</xdr:row>
      <xdr:rowOff>28575</xdr:rowOff>
    </xdr:from>
    <xdr:to>
      <xdr:col>10</xdr:col>
      <xdr:colOff>179143</xdr:colOff>
      <xdr:row>118</xdr:row>
      <xdr:rowOff>67468</xdr:rowOff>
    </xdr:to>
    <xdr:cxnSp macro="">
      <xdr:nvCxnSpPr>
        <xdr:cNvPr id="49" name="Egyenes összekötő nyíllal 48">
          <a:extLst>
            <a:ext uri="{FF2B5EF4-FFF2-40B4-BE49-F238E27FC236}">
              <a16:creationId xmlns:a16="http://schemas.microsoft.com/office/drawing/2014/main" id="{0A3BA03F-7FC3-4556-B26A-EDAD1055426F}"/>
            </a:ext>
          </a:extLst>
        </xdr:cNvPr>
        <xdr:cNvCxnSpPr>
          <a:cxnSpLocks/>
        </xdr:cNvCxnSpPr>
      </xdr:nvCxnSpPr>
      <xdr:spPr>
        <a:xfrm>
          <a:off x="6337300" y="9161463"/>
          <a:ext cx="957018" cy="2373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47625</xdr:colOff>
      <xdr:row>110</xdr:row>
      <xdr:rowOff>39688</xdr:rowOff>
    </xdr:from>
    <xdr:to>
      <xdr:col>13</xdr:col>
      <xdr:colOff>598611</xdr:colOff>
      <xdr:row>113</xdr:row>
      <xdr:rowOff>161963</xdr:rowOff>
    </xdr:to>
    <xdr:pic>
      <xdr:nvPicPr>
        <xdr:cNvPr id="51" name="Kép 50">
          <a:extLst>
            <a:ext uri="{FF2B5EF4-FFF2-40B4-BE49-F238E27FC236}">
              <a16:creationId xmlns:a16="http://schemas.microsoft.com/office/drawing/2014/main" id="{0F355F7E-2697-7E56-5A2B-E9C478AB8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59625" y="24153813"/>
          <a:ext cx="2387723" cy="720762"/>
        </a:xfrm>
        <a:prstGeom prst="rect">
          <a:avLst/>
        </a:prstGeom>
      </xdr:spPr>
    </xdr:pic>
    <xdr:clientData/>
  </xdr:twoCellAnchor>
  <xdr:twoCellAnchor editAs="oneCell">
    <xdr:from>
      <xdr:col>10</xdr:col>
      <xdr:colOff>225426</xdr:colOff>
      <xdr:row>117</xdr:row>
      <xdr:rowOff>87312</xdr:rowOff>
    </xdr:from>
    <xdr:to>
      <xdr:col>13</xdr:col>
      <xdr:colOff>455720</xdr:colOff>
      <xdr:row>120</xdr:row>
      <xdr:rowOff>130207</xdr:rowOff>
    </xdr:to>
    <xdr:pic>
      <xdr:nvPicPr>
        <xdr:cNvPr id="52" name="Kép 51">
          <a:extLst>
            <a:ext uri="{FF2B5EF4-FFF2-40B4-BE49-F238E27FC236}">
              <a16:creationId xmlns:a16="http://schemas.microsoft.com/office/drawing/2014/main" id="{4314A8F2-A66E-C9D7-10C9-3E3092BBB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37426" y="25590500"/>
          <a:ext cx="2063856" cy="638208"/>
        </a:xfrm>
        <a:prstGeom prst="rect">
          <a:avLst/>
        </a:prstGeom>
      </xdr:spPr>
    </xdr:pic>
    <xdr:clientData/>
  </xdr:twoCellAnchor>
  <xdr:twoCellAnchor editAs="oneCell">
    <xdr:from>
      <xdr:col>13</xdr:col>
      <xdr:colOff>392112</xdr:colOff>
      <xdr:row>113</xdr:row>
      <xdr:rowOff>155576</xdr:rowOff>
    </xdr:from>
    <xdr:to>
      <xdr:col>15</xdr:col>
      <xdr:colOff>563563</xdr:colOff>
      <xdr:row>117</xdr:row>
      <xdr:rowOff>26047</xdr:rowOff>
    </xdr:to>
    <xdr:pic>
      <xdr:nvPicPr>
        <xdr:cNvPr id="53" name="Kép 52">
          <a:extLst>
            <a:ext uri="{FF2B5EF4-FFF2-40B4-BE49-F238E27FC236}">
              <a16:creationId xmlns:a16="http://schemas.microsoft.com/office/drawing/2014/main" id="{16762BF2-C305-1E13-182F-5A6F3468B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337675" y="24865014"/>
          <a:ext cx="1501776" cy="667396"/>
        </a:xfrm>
        <a:prstGeom prst="rect">
          <a:avLst/>
        </a:prstGeom>
      </xdr:spPr>
    </xdr:pic>
    <xdr:clientData/>
  </xdr:twoCellAnchor>
  <xdr:twoCellAnchor>
    <xdr:from>
      <xdr:col>4</xdr:col>
      <xdr:colOff>1447800</xdr:colOff>
      <xdr:row>121</xdr:row>
      <xdr:rowOff>76200</xdr:rowOff>
    </xdr:from>
    <xdr:to>
      <xdr:col>4</xdr:col>
      <xdr:colOff>1552575</xdr:colOff>
      <xdr:row>121</xdr:row>
      <xdr:rowOff>76200</xdr:rowOff>
    </xdr:to>
    <xdr:cxnSp macro="">
      <xdr:nvCxnSpPr>
        <xdr:cNvPr id="56" name="Egyenes összekötő 55">
          <a:extLst>
            <a:ext uri="{FF2B5EF4-FFF2-40B4-BE49-F238E27FC236}">
              <a16:creationId xmlns:a16="http://schemas.microsoft.com/office/drawing/2014/main" id="{381ABBFB-FD04-4D9C-9F5C-55449F45C48D}"/>
            </a:ext>
          </a:extLst>
        </xdr:cNvPr>
        <xdr:cNvCxnSpPr/>
      </xdr:nvCxnSpPr>
      <xdr:spPr>
        <a:xfrm>
          <a:off x="3678238" y="10006013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223836</xdr:colOff>
      <xdr:row>121</xdr:row>
      <xdr:rowOff>111125</xdr:rowOff>
    </xdr:from>
    <xdr:to>
      <xdr:col>9</xdr:col>
      <xdr:colOff>511175</xdr:colOff>
      <xdr:row>121</xdr:row>
      <xdr:rowOff>111125</xdr:rowOff>
    </xdr:to>
    <xdr:cxnSp macro="">
      <xdr:nvCxnSpPr>
        <xdr:cNvPr id="57" name="Egyenes összekötő nyíllal 56">
          <a:extLst>
            <a:ext uri="{FF2B5EF4-FFF2-40B4-BE49-F238E27FC236}">
              <a16:creationId xmlns:a16="http://schemas.microsoft.com/office/drawing/2014/main" id="{9898221E-EDA7-4AA0-B82B-97EBF5A63AC2}"/>
            </a:ext>
          </a:extLst>
        </xdr:cNvPr>
        <xdr:cNvCxnSpPr/>
      </xdr:nvCxnSpPr>
      <xdr:spPr>
        <a:xfrm>
          <a:off x="6110286" y="10040938"/>
          <a:ext cx="9017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909638</xdr:colOff>
      <xdr:row>143</xdr:row>
      <xdr:rowOff>39688</xdr:rowOff>
    </xdr:from>
    <xdr:to>
      <xdr:col>4</xdr:col>
      <xdr:colOff>8030</xdr:colOff>
      <xdr:row>147</xdr:row>
      <xdr:rowOff>74651</xdr:rowOff>
    </xdr:to>
    <xdr:pic>
      <xdr:nvPicPr>
        <xdr:cNvPr id="59" name="Kép 58">
          <a:extLst>
            <a:ext uri="{FF2B5EF4-FFF2-40B4-BE49-F238E27FC236}">
              <a16:creationId xmlns:a16="http://schemas.microsoft.com/office/drawing/2014/main" id="{43090FE8-C32B-3DDB-AA21-C6A694B3B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55701" y="30900688"/>
          <a:ext cx="1803492" cy="828713"/>
        </a:xfrm>
        <a:prstGeom prst="rect">
          <a:avLst/>
        </a:prstGeom>
      </xdr:spPr>
    </xdr:pic>
    <xdr:clientData/>
  </xdr:twoCellAnchor>
  <xdr:twoCellAnchor editAs="oneCell">
    <xdr:from>
      <xdr:col>1</xdr:col>
      <xdr:colOff>901700</xdr:colOff>
      <xdr:row>150</xdr:row>
      <xdr:rowOff>82550</xdr:rowOff>
    </xdr:from>
    <xdr:to>
      <xdr:col>4</xdr:col>
      <xdr:colOff>50299</xdr:colOff>
      <xdr:row>155</xdr:row>
      <xdr:rowOff>39687</xdr:rowOff>
    </xdr:to>
    <xdr:pic>
      <xdr:nvPicPr>
        <xdr:cNvPr id="60" name="Kép 59">
          <a:extLst>
            <a:ext uri="{FF2B5EF4-FFF2-40B4-BE49-F238E27FC236}">
              <a16:creationId xmlns:a16="http://schemas.microsoft.com/office/drawing/2014/main" id="{E43BA71C-79A9-291D-0AF2-98D488050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47763" y="32332613"/>
          <a:ext cx="1840999" cy="94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AA272"/>
  <sheetViews>
    <sheetView tabSelected="1" zoomScale="120" zoomScaleNormal="120" workbookViewId="0">
      <selection activeCell="D12" sqref="D12"/>
    </sheetView>
  </sheetViews>
  <sheetFormatPr defaultColWidth="8.7265625" defaultRowHeight="15.5" x14ac:dyDescent="0.35"/>
  <cols>
    <col min="1" max="1" width="2.54296875" style="1" customWidth="1"/>
    <col min="2" max="2" width="22.26953125" style="1" customWidth="1"/>
    <col min="3" max="3" width="17.36328125" style="1" customWidth="1"/>
    <col min="4" max="4" width="16.1796875" style="1" bestFit="1" customWidth="1"/>
    <col min="5" max="5" width="15.54296875" style="1" customWidth="1"/>
    <col min="6" max="6" width="17.1796875" style="1" customWidth="1"/>
    <col min="7" max="7" width="11.54296875" style="1" customWidth="1"/>
    <col min="8" max="8" width="13" style="1" customWidth="1"/>
    <col min="9" max="9" width="21.453125" style="1" bestFit="1" customWidth="1"/>
    <col min="10" max="10" width="14.6328125" style="1" bestFit="1" customWidth="1"/>
    <col min="11" max="11" width="15.453125" style="1" customWidth="1"/>
    <col min="12" max="12" width="9.36328125" style="1" bestFit="1" customWidth="1"/>
    <col min="13" max="13" width="9.453125" style="1" bestFit="1" customWidth="1"/>
    <col min="14" max="14" width="8.7265625" style="1"/>
    <col min="15" max="15" width="9.7265625" style="1" customWidth="1"/>
    <col min="16" max="16384" width="8.7265625" style="1"/>
  </cols>
  <sheetData>
    <row r="1" spans="2:22" ht="9.65" customHeight="1" x14ac:dyDescent="0.35">
      <c r="V1" s="19"/>
    </row>
    <row r="2" spans="2:22" x14ac:dyDescent="0.35">
      <c r="B2" s="131" t="s">
        <v>15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9"/>
      <c r="T2" s="19"/>
      <c r="U2" s="19"/>
      <c r="V2" s="19"/>
    </row>
    <row r="3" spans="2:22" s="19" customFormat="1" x14ac:dyDescent="0.35"/>
    <row r="4" spans="2:22" s="19" customFormat="1" x14ac:dyDescent="0.35">
      <c r="B4" s="40"/>
    </row>
    <row r="5" spans="2:22" s="19" customFormat="1" x14ac:dyDescent="0.35"/>
    <row r="6" spans="2:22" s="19" customFormat="1" x14ac:dyDescent="0.35">
      <c r="B6" s="40"/>
      <c r="N6" s="17"/>
      <c r="O6" s="17"/>
      <c r="P6" s="17"/>
      <c r="Q6" s="17"/>
      <c r="R6" s="17"/>
    </row>
    <row r="7" spans="2:22" s="19" customFormat="1" x14ac:dyDescent="0.35">
      <c r="N7" s="17"/>
      <c r="O7" s="17"/>
      <c r="P7" s="17"/>
      <c r="Q7" s="17"/>
      <c r="R7" s="17"/>
    </row>
    <row r="8" spans="2:22" s="19" customFormat="1" x14ac:dyDescent="0.35">
      <c r="B8" s="67"/>
      <c r="N8" s="17"/>
      <c r="O8" s="17"/>
      <c r="P8" s="17"/>
      <c r="Q8" s="17"/>
      <c r="R8" s="17"/>
    </row>
    <row r="9" spans="2:22" s="19" customFormat="1" ht="8" customHeight="1" x14ac:dyDescent="0.35">
      <c r="B9" s="20"/>
      <c r="N9" s="17"/>
      <c r="O9" s="17"/>
      <c r="P9" s="17"/>
      <c r="Q9" s="17"/>
      <c r="R9" s="17"/>
    </row>
    <row r="10" spans="2:22" s="19" customFormat="1" x14ac:dyDescent="0.35">
      <c r="B10" s="20"/>
      <c r="N10" s="17"/>
      <c r="O10" s="17"/>
      <c r="P10" s="17"/>
      <c r="Q10" s="17"/>
      <c r="R10" s="17"/>
    </row>
    <row r="11" spans="2:22" s="19" customFormat="1" x14ac:dyDescent="0.35">
      <c r="B11" s="20"/>
      <c r="N11" s="17"/>
      <c r="O11" s="17"/>
      <c r="P11" s="17"/>
      <c r="Q11" s="17"/>
      <c r="R11" s="17"/>
    </row>
    <row r="12" spans="2:22" s="19" customFormat="1" x14ac:dyDescent="0.35">
      <c r="B12" s="20"/>
      <c r="I12" s="17"/>
      <c r="N12" s="17"/>
      <c r="O12" s="17"/>
      <c r="P12" s="17"/>
      <c r="Q12" s="17"/>
      <c r="R12" s="17"/>
    </row>
    <row r="13" spans="2:22" x14ac:dyDescent="0.35"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7"/>
      <c r="O13" s="17"/>
      <c r="P13" s="17"/>
      <c r="Q13" s="17"/>
      <c r="R13" s="17"/>
      <c r="V13" s="19"/>
    </row>
    <row r="14" spans="2:22" s="19" customFormat="1" x14ac:dyDescent="0.35">
      <c r="B14" s="20"/>
      <c r="N14" s="17"/>
      <c r="O14" s="17"/>
      <c r="P14" s="17"/>
      <c r="Q14" s="17"/>
      <c r="R14" s="17"/>
    </row>
    <row r="15" spans="2:22" s="19" customFormat="1" x14ac:dyDescent="0.35">
      <c r="B15" s="140"/>
      <c r="C15" s="140"/>
      <c r="N15" s="17"/>
      <c r="O15" s="17"/>
      <c r="P15" s="17"/>
      <c r="Q15" s="17"/>
      <c r="R15" s="17"/>
    </row>
    <row r="16" spans="2:22" s="19" customFormat="1" x14ac:dyDescent="0.35">
      <c r="N16" s="17"/>
      <c r="O16" s="17"/>
      <c r="P16" s="17"/>
      <c r="Q16" s="17"/>
      <c r="R16" s="17"/>
    </row>
    <row r="17" spans="2:22" s="19" customFormat="1" x14ac:dyDescent="0.35">
      <c r="N17" s="17"/>
      <c r="O17" s="17"/>
      <c r="P17" s="17"/>
      <c r="Q17" s="17"/>
      <c r="R17" s="17"/>
    </row>
    <row r="18" spans="2:22" s="19" customFormat="1" x14ac:dyDescent="0.35">
      <c r="B18" s="20"/>
      <c r="N18" s="17"/>
      <c r="O18" s="17"/>
      <c r="P18" s="17"/>
      <c r="Q18" s="17"/>
      <c r="R18" s="17"/>
    </row>
    <row r="19" spans="2:22" x14ac:dyDescent="0.35">
      <c r="B19" s="40"/>
      <c r="V19" s="19"/>
    </row>
    <row r="20" spans="2:22" x14ac:dyDescent="0.35">
      <c r="B20" s="2"/>
      <c r="K20" s="3"/>
      <c r="L20" s="3"/>
      <c r="M20" s="3"/>
      <c r="V20" s="19"/>
    </row>
    <row r="21" spans="2:22" x14ac:dyDescent="0.35">
      <c r="B21" s="120"/>
      <c r="C21" s="67"/>
      <c r="J21" s="136"/>
      <c r="K21" s="137"/>
      <c r="M21" s="3"/>
      <c r="V21" s="19"/>
    </row>
    <row r="22" spans="2:22" x14ac:dyDescent="0.35">
      <c r="L22" s="138"/>
      <c r="M22" s="138"/>
      <c r="V22" s="19"/>
    </row>
    <row r="23" spans="2:22" x14ac:dyDescent="0.35">
      <c r="B23" s="5"/>
      <c r="C23" s="19"/>
      <c r="D23" s="19"/>
      <c r="E23" s="19"/>
      <c r="F23" s="19"/>
      <c r="G23" s="19"/>
      <c r="H23" s="19"/>
      <c r="J23" s="138"/>
      <c r="K23" s="138"/>
      <c r="L23" s="138"/>
      <c r="M23" s="138"/>
    </row>
    <row r="25" spans="2:22" x14ac:dyDescent="0.35">
      <c r="B25" s="5"/>
      <c r="J25" s="11"/>
      <c r="K25" s="12"/>
      <c r="L25" s="12"/>
      <c r="M25" s="6"/>
    </row>
    <row r="26" spans="2:22" x14ac:dyDescent="0.35">
      <c r="J26" s="5"/>
      <c r="K26" s="8"/>
      <c r="L26" s="8"/>
      <c r="M26" s="7"/>
    </row>
    <row r="27" spans="2:22" x14ac:dyDescent="0.35">
      <c r="B27" s="5"/>
      <c r="C27" s="19"/>
      <c r="D27" s="19"/>
      <c r="E27" s="19"/>
      <c r="F27" s="19"/>
      <c r="G27" s="19"/>
      <c r="H27" s="19"/>
      <c r="L27" s="7"/>
    </row>
    <row r="28" spans="2:22" s="19" customFormat="1" x14ac:dyDescent="0.35">
      <c r="L28" s="8"/>
    </row>
    <row r="29" spans="2:22" s="19" customFormat="1" x14ac:dyDescent="0.35">
      <c r="D29" s="121"/>
      <c r="E29" s="21"/>
      <c r="F29" s="21"/>
      <c r="G29" s="20"/>
      <c r="L29" s="8"/>
    </row>
    <row r="30" spans="2:22" s="19" customFormat="1" x14ac:dyDescent="0.35">
      <c r="D30" s="30"/>
      <c r="E30" s="30"/>
      <c r="F30" s="30"/>
      <c r="L30" s="8"/>
    </row>
    <row r="31" spans="2:22" s="19" customFormat="1" x14ac:dyDescent="0.35">
      <c r="L31" s="8"/>
    </row>
    <row r="32" spans="2:22" s="19" customFormat="1" x14ac:dyDescent="0.35">
      <c r="L32" s="8"/>
    </row>
    <row r="33" spans="2:24" x14ac:dyDescent="0.35">
      <c r="B33" s="139" t="s">
        <v>0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</row>
    <row r="35" spans="2:24" x14ac:dyDescent="0.35">
      <c r="B35" s="133" t="s">
        <v>52</v>
      </c>
      <c r="C35" s="134"/>
      <c r="D35" s="134"/>
      <c r="E35" s="134"/>
      <c r="F35" s="134"/>
      <c r="G35" s="135"/>
    </row>
    <row r="36" spans="2:24" s="19" customFormat="1" x14ac:dyDescent="0.35">
      <c r="B36" s="68"/>
      <c r="C36" s="68"/>
      <c r="D36" s="68"/>
      <c r="E36" s="68"/>
      <c r="F36" s="68"/>
      <c r="G36" s="68"/>
    </row>
    <row r="37" spans="2:24" s="19" customFormat="1" x14ac:dyDescent="0.35">
      <c r="B37" s="69"/>
      <c r="C37" s="69"/>
      <c r="D37" s="68"/>
      <c r="E37" s="68"/>
      <c r="F37" s="68"/>
      <c r="G37" s="68"/>
    </row>
    <row r="38" spans="2:24" ht="28.5" customHeight="1" x14ac:dyDescent="0.35">
      <c r="B38" s="37" t="s">
        <v>2</v>
      </c>
      <c r="C38" s="37" t="s">
        <v>159</v>
      </c>
      <c r="D38" s="73"/>
      <c r="E38" s="73"/>
      <c r="F38" s="91"/>
      <c r="G38" s="25"/>
      <c r="H38" s="132" t="s">
        <v>48</v>
      </c>
      <c r="I38" s="132"/>
      <c r="J38" s="132"/>
      <c r="K38" s="132"/>
      <c r="L38" s="132"/>
      <c r="M38" s="132"/>
      <c r="N38" s="132"/>
      <c r="O38" s="142" t="s">
        <v>35</v>
      </c>
      <c r="P38" s="143"/>
      <c r="Q38" s="143"/>
      <c r="R38" s="23"/>
      <c r="S38" s="23"/>
      <c r="T38" s="23"/>
      <c r="U38" s="23"/>
    </row>
    <row r="39" spans="2:24" x14ac:dyDescent="0.35">
      <c r="B39" s="39">
        <v>25</v>
      </c>
      <c r="C39" s="29">
        <v>2100</v>
      </c>
      <c r="D39" s="15"/>
      <c r="E39" s="87"/>
      <c r="F39" s="76"/>
      <c r="G39" s="25"/>
      <c r="H39" s="25"/>
      <c r="I39" s="25"/>
      <c r="J39" s="25"/>
      <c r="K39" s="25"/>
      <c r="L39" s="25"/>
      <c r="M39" s="25"/>
      <c r="N39" s="25"/>
      <c r="O39" s="25"/>
      <c r="P39" s="23"/>
      <c r="Q39" s="23"/>
      <c r="R39" s="23"/>
      <c r="S39" s="23"/>
      <c r="T39" s="23"/>
      <c r="U39" s="23"/>
      <c r="V39" s="13"/>
      <c r="W39" s="13"/>
      <c r="X39" s="13"/>
    </row>
    <row r="40" spans="2:24" x14ac:dyDescent="0.35">
      <c r="B40" s="39">
        <v>22</v>
      </c>
      <c r="C40" s="29">
        <v>1325</v>
      </c>
      <c r="D40" s="15"/>
      <c r="E40" s="87"/>
      <c r="F40" s="76"/>
      <c r="G40" s="25"/>
      <c r="H40" s="145"/>
      <c r="I40" s="146"/>
      <c r="J40" s="72"/>
      <c r="K40" s="25"/>
      <c r="L40" s="23"/>
      <c r="M40" s="23"/>
      <c r="N40" s="23"/>
      <c r="O40" s="23"/>
      <c r="P40" s="23"/>
    </row>
    <row r="41" spans="2:24" x14ac:dyDescent="0.35">
      <c r="B41" s="39">
        <v>20</v>
      </c>
      <c r="C41" s="29">
        <v>800</v>
      </c>
      <c r="D41" s="15"/>
      <c r="E41" s="87"/>
      <c r="F41" s="76"/>
      <c r="G41" s="25"/>
      <c r="H41" s="25"/>
      <c r="I41" s="25"/>
      <c r="J41" s="25"/>
      <c r="L41" s="23"/>
      <c r="M41" s="23"/>
      <c r="N41" s="23"/>
      <c r="O41" s="23"/>
      <c r="P41" s="23"/>
      <c r="Q41" s="23"/>
      <c r="R41" s="23"/>
    </row>
    <row r="42" spans="2:24" x14ac:dyDescent="0.35">
      <c r="B42" s="39">
        <v>19</v>
      </c>
      <c r="C42" s="29">
        <v>700</v>
      </c>
      <c r="D42" s="15"/>
      <c r="E42" s="87"/>
      <c r="F42" s="76"/>
      <c r="G42" s="25"/>
      <c r="N42" s="23"/>
      <c r="O42" s="23"/>
      <c r="P42" s="23"/>
      <c r="Q42" s="23"/>
      <c r="R42" s="23"/>
    </row>
    <row r="43" spans="2:24" x14ac:dyDescent="0.35">
      <c r="B43" s="39">
        <v>17</v>
      </c>
      <c r="C43" s="29">
        <v>550</v>
      </c>
      <c r="D43" s="15"/>
      <c r="E43" s="87"/>
      <c r="F43" s="76"/>
      <c r="G43" s="25"/>
      <c r="N43" s="23"/>
      <c r="O43" s="23"/>
      <c r="P43" s="23"/>
      <c r="Q43" s="23"/>
      <c r="R43" s="23"/>
    </row>
    <row r="44" spans="2:24" x14ac:dyDescent="0.35">
      <c r="B44" s="39">
        <v>17</v>
      </c>
      <c r="C44" s="29">
        <v>460</v>
      </c>
      <c r="D44" s="15"/>
      <c r="E44" s="87"/>
      <c r="F44" s="76"/>
      <c r="G44" s="25"/>
      <c r="N44" s="23"/>
      <c r="O44" s="23"/>
      <c r="P44" s="23"/>
      <c r="Q44" s="23"/>
      <c r="R44" s="23"/>
    </row>
    <row r="45" spans="2:24" x14ac:dyDescent="0.35">
      <c r="B45" s="39">
        <v>16</v>
      </c>
      <c r="C45" s="29">
        <v>400</v>
      </c>
      <c r="D45" s="15"/>
      <c r="E45" s="87"/>
      <c r="F45" s="76"/>
      <c r="G45" s="25"/>
      <c r="N45" s="23"/>
      <c r="O45" s="23"/>
      <c r="P45" s="23"/>
      <c r="Q45" s="23"/>
      <c r="R45" s="19"/>
    </row>
    <row r="46" spans="2:24" x14ac:dyDescent="0.35">
      <c r="B46" s="39">
        <v>13</v>
      </c>
      <c r="C46" s="29">
        <v>220</v>
      </c>
      <c r="D46" s="15"/>
      <c r="E46" s="87"/>
      <c r="F46" s="76"/>
      <c r="G46" s="25"/>
      <c r="N46" s="10"/>
      <c r="O46" s="10"/>
      <c r="P46" s="10"/>
      <c r="Q46" s="23"/>
      <c r="R46" s="23"/>
    </row>
    <row r="47" spans="2:24" x14ac:dyDescent="0.35">
      <c r="B47" s="39">
        <v>12</v>
      </c>
      <c r="C47" s="29">
        <v>170</v>
      </c>
      <c r="D47" s="15"/>
      <c r="E47" s="87"/>
      <c r="F47" s="76"/>
      <c r="G47" s="25"/>
      <c r="N47" s="10"/>
      <c r="O47" s="10"/>
      <c r="P47" s="10"/>
      <c r="Q47" s="23"/>
    </row>
    <row r="48" spans="2:24" x14ac:dyDescent="0.35">
      <c r="B48" s="39">
        <v>10</v>
      </c>
      <c r="C48" s="29">
        <v>100</v>
      </c>
      <c r="D48" s="15"/>
      <c r="E48" s="87"/>
      <c r="F48" s="76"/>
      <c r="G48" s="25"/>
      <c r="H48" s="71"/>
      <c r="I48" s="141"/>
      <c r="J48" s="141"/>
      <c r="K48" s="80"/>
      <c r="L48" s="23"/>
      <c r="Q48" s="23" t="s">
        <v>28</v>
      </c>
      <c r="R48" s="23" t="s">
        <v>156</v>
      </c>
    </row>
    <row r="49" spans="2:17" x14ac:dyDescent="0.35">
      <c r="B49" s="39">
        <v>10</v>
      </c>
      <c r="C49" s="29">
        <v>125</v>
      </c>
      <c r="D49" s="15"/>
      <c r="E49" s="87"/>
      <c r="F49" s="76"/>
      <c r="G49" s="25"/>
      <c r="Q49" s="10"/>
    </row>
    <row r="50" spans="2:17" x14ac:dyDescent="0.35">
      <c r="B50" s="39">
        <v>10</v>
      </c>
      <c r="C50" s="29">
        <v>89</v>
      </c>
      <c r="D50" s="15"/>
      <c r="E50" s="87"/>
      <c r="F50" s="76"/>
      <c r="G50" s="25"/>
      <c r="Q50" s="10"/>
    </row>
    <row r="51" spans="2:17" x14ac:dyDescent="0.35">
      <c r="B51" s="39">
        <v>9</v>
      </c>
      <c r="C51" s="29">
        <v>79</v>
      </c>
      <c r="D51" s="15"/>
      <c r="E51" s="87"/>
      <c r="F51" s="76"/>
      <c r="G51" s="25"/>
      <c r="H51" s="25"/>
      <c r="I51" s="25"/>
      <c r="J51" s="25"/>
      <c r="L51" s="10"/>
      <c r="M51" s="10"/>
      <c r="N51" s="10"/>
      <c r="O51" s="10"/>
      <c r="P51" s="10"/>
      <c r="Q51" s="10"/>
    </row>
    <row r="52" spans="2:17" x14ac:dyDescent="0.35">
      <c r="B52" s="39">
        <v>9</v>
      </c>
      <c r="C52" s="29">
        <v>70</v>
      </c>
      <c r="D52" s="15"/>
      <c r="E52" s="87"/>
      <c r="F52" s="76"/>
      <c r="G52" s="25"/>
      <c r="L52" s="10"/>
      <c r="M52" s="10"/>
      <c r="N52" s="10"/>
      <c r="O52" s="10"/>
      <c r="P52" s="10"/>
      <c r="Q52" s="10"/>
    </row>
    <row r="53" spans="2:17" x14ac:dyDescent="0.35">
      <c r="B53" s="39">
        <v>8</v>
      </c>
      <c r="C53" s="29">
        <v>59</v>
      </c>
      <c r="D53" s="15"/>
      <c r="E53" s="87"/>
      <c r="F53" s="76"/>
      <c r="G53" s="25"/>
      <c r="H53" s="71"/>
      <c r="I53" s="141"/>
      <c r="J53" s="141"/>
      <c r="K53" s="81"/>
      <c r="M53" s="10"/>
      <c r="N53" s="10"/>
      <c r="O53" s="10"/>
      <c r="P53" s="10"/>
      <c r="Q53" s="10"/>
    </row>
    <row r="54" spans="2:17" x14ac:dyDescent="0.35">
      <c r="B54" s="39">
        <v>8</v>
      </c>
      <c r="C54" s="29">
        <v>55</v>
      </c>
      <c r="D54" s="15"/>
      <c r="E54" s="87"/>
      <c r="F54" s="76"/>
      <c r="G54" s="25"/>
      <c r="H54" s="25"/>
      <c r="I54" s="25"/>
      <c r="J54" s="25"/>
    </row>
    <row r="55" spans="2:17" x14ac:dyDescent="0.35">
      <c r="B55" s="39">
        <v>8</v>
      </c>
      <c r="C55" s="29">
        <v>51</v>
      </c>
      <c r="D55" s="15"/>
      <c r="E55" s="87"/>
      <c r="F55" s="76"/>
      <c r="G55" s="25"/>
    </row>
    <row r="56" spans="2:17" x14ac:dyDescent="0.35">
      <c r="B56" s="39">
        <v>7</v>
      </c>
      <c r="C56" s="29">
        <v>60</v>
      </c>
      <c r="D56" s="15"/>
      <c r="E56" s="87"/>
      <c r="F56" s="76"/>
      <c r="G56" s="25"/>
      <c r="H56" s="25"/>
      <c r="I56" s="25"/>
      <c r="J56" s="25"/>
    </row>
    <row r="57" spans="2:17" x14ac:dyDescent="0.35">
      <c r="B57" s="39">
        <v>7</v>
      </c>
      <c r="C57" s="29">
        <v>39</v>
      </c>
      <c r="D57" s="15"/>
      <c r="E57" s="87"/>
      <c r="F57" s="76"/>
      <c r="G57" s="25"/>
      <c r="I57" s="25"/>
      <c r="J57" s="25"/>
      <c r="K57" s="25"/>
    </row>
    <row r="58" spans="2:17" ht="15.5" customHeight="1" x14ac:dyDescent="0.35">
      <c r="B58" s="39">
        <v>7</v>
      </c>
      <c r="C58" s="29">
        <v>34</v>
      </c>
      <c r="D58" s="15"/>
      <c r="E58" s="87"/>
      <c r="F58" s="76"/>
      <c r="G58" s="25"/>
      <c r="H58" s="144" t="s">
        <v>53</v>
      </c>
      <c r="I58" s="144"/>
      <c r="J58" s="144"/>
      <c r="K58" s="144"/>
      <c r="L58" s="144"/>
      <c r="M58" s="144"/>
      <c r="N58" s="144"/>
      <c r="O58" s="142" t="s">
        <v>35</v>
      </c>
      <c r="P58" s="143"/>
      <c r="Q58" s="143"/>
    </row>
    <row r="59" spans="2:17" x14ac:dyDescent="0.35">
      <c r="B59" s="39">
        <v>6</v>
      </c>
      <c r="C59" s="29">
        <v>39</v>
      </c>
      <c r="D59" s="15"/>
      <c r="E59" s="87"/>
      <c r="F59" s="76"/>
      <c r="G59" s="25"/>
      <c r="H59" s="144"/>
      <c r="I59" s="144"/>
      <c r="J59" s="144"/>
      <c r="K59" s="144"/>
      <c r="L59" s="144"/>
      <c r="M59" s="144"/>
      <c r="N59" s="144"/>
      <c r="O59" s="142"/>
      <c r="P59" s="143"/>
      <c r="Q59" s="143"/>
    </row>
    <row r="60" spans="2:17" x14ac:dyDescent="0.35">
      <c r="B60" s="39">
        <v>6</v>
      </c>
      <c r="C60" s="29">
        <v>25</v>
      </c>
      <c r="D60" s="15"/>
      <c r="E60" s="87"/>
      <c r="F60" s="76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35">
      <c r="B61" s="39">
        <v>6</v>
      </c>
      <c r="C61" s="29">
        <v>18</v>
      </c>
      <c r="D61" s="15"/>
      <c r="E61" s="87"/>
      <c r="F61" s="76"/>
      <c r="G61" s="25"/>
      <c r="H61" s="122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35">
      <c r="B62" s="39">
        <v>5</v>
      </c>
      <c r="C62" s="29">
        <v>24</v>
      </c>
      <c r="D62" s="15"/>
      <c r="E62" s="87"/>
      <c r="F62" s="76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35">
      <c r="B63" s="39">
        <v>5</v>
      </c>
      <c r="C63" s="29">
        <v>8</v>
      </c>
      <c r="D63" s="15"/>
      <c r="E63" s="87"/>
      <c r="F63" s="76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35">
      <c r="B64" s="39">
        <v>4</v>
      </c>
      <c r="C64" s="29">
        <v>16</v>
      </c>
      <c r="D64" s="15"/>
      <c r="E64" s="87"/>
      <c r="F64" s="76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27" x14ac:dyDescent="0.35">
      <c r="B65" s="39">
        <v>4</v>
      </c>
      <c r="C65" s="29">
        <v>11</v>
      </c>
      <c r="D65" s="15"/>
      <c r="E65" s="87"/>
      <c r="F65" s="76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27" x14ac:dyDescent="0.35">
      <c r="B66" s="39">
        <v>4</v>
      </c>
      <c r="C66" s="29">
        <v>9</v>
      </c>
      <c r="D66" s="15"/>
      <c r="E66" s="87"/>
      <c r="F66" s="76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27" x14ac:dyDescent="0.35">
      <c r="B67" s="25"/>
      <c r="C67" s="25"/>
      <c r="D67" s="25"/>
      <c r="E67" s="25"/>
      <c r="F67" s="25"/>
      <c r="G67" s="25"/>
      <c r="M67" s="23"/>
      <c r="N67" s="62"/>
      <c r="O67" s="23"/>
      <c r="P67" s="10"/>
      <c r="Q67" s="10"/>
    </row>
    <row r="68" spans="2:27" x14ac:dyDescent="0.35">
      <c r="B68" s="25"/>
      <c r="D68" s="66"/>
      <c r="E68" s="66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27" x14ac:dyDescent="0.35">
      <c r="B69" s="25"/>
      <c r="C69" s="66"/>
      <c r="D69" s="66"/>
      <c r="E69" s="25"/>
      <c r="F69" s="25"/>
      <c r="G69" s="25"/>
      <c r="H69" s="25"/>
      <c r="I69" s="25"/>
      <c r="J69" s="25"/>
      <c r="K69" s="25"/>
      <c r="L69" s="25"/>
      <c r="M69" s="25"/>
      <c r="N69" s="23" t="s">
        <v>56</v>
      </c>
      <c r="O69" s="25"/>
      <c r="P69" s="25"/>
      <c r="Q69" s="25"/>
    </row>
    <row r="70" spans="2:27" x14ac:dyDescent="0.3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3" t="s">
        <v>58</v>
      </c>
      <c r="O70" s="25"/>
      <c r="P70" s="25"/>
      <c r="Q70" s="25"/>
    </row>
    <row r="71" spans="2:27" x14ac:dyDescent="0.35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62" t="s">
        <v>57</v>
      </c>
      <c r="O71" s="25"/>
      <c r="P71" s="25"/>
      <c r="Q71" s="25"/>
    </row>
    <row r="72" spans="2:27" x14ac:dyDescent="0.35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62" t="s">
        <v>157</v>
      </c>
      <c r="O72" s="25"/>
      <c r="P72" s="25"/>
      <c r="Q72" s="25"/>
    </row>
    <row r="73" spans="2:27" x14ac:dyDescent="0.35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2" t="s">
        <v>130</v>
      </c>
      <c r="O73" s="25"/>
      <c r="P73" s="25"/>
      <c r="Q73" s="25"/>
    </row>
    <row r="74" spans="2:27" x14ac:dyDescent="0.35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3" t="s">
        <v>131</v>
      </c>
      <c r="O74" s="25"/>
      <c r="P74" s="25"/>
      <c r="Q74" s="25"/>
    </row>
    <row r="75" spans="2:27" x14ac:dyDescent="0.35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O75" s="25"/>
      <c r="P75" s="25"/>
      <c r="Q75" s="25"/>
    </row>
    <row r="76" spans="2:27" x14ac:dyDescent="0.35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3" t="s">
        <v>158</v>
      </c>
      <c r="P76" s="25"/>
      <c r="Q76" s="25"/>
    </row>
    <row r="77" spans="2:27" x14ac:dyDescent="0.35">
      <c r="B77" s="25"/>
      <c r="C77" s="25"/>
      <c r="D77" s="25"/>
      <c r="E77" s="25"/>
      <c r="F77" s="25"/>
      <c r="G77" s="25"/>
      <c r="H77" s="25"/>
      <c r="I77" s="25"/>
      <c r="J77" s="25"/>
      <c r="K77" s="19"/>
      <c r="L77" s="19"/>
      <c r="M77" s="19"/>
      <c r="O77" s="25"/>
      <c r="P77" s="19"/>
      <c r="Q77" s="19"/>
      <c r="R77" s="19"/>
    </row>
    <row r="78" spans="2:27" x14ac:dyDescent="0.35">
      <c r="B78" s="25"/>
      <c r="C78" s="25"/>
      <c r="D78" s="25"/>
      <c r="E78" s="25"/>
      <c r="F78" s="25"/>
      <c r="G78" s="25"/>
      <c r="H78" s="25"/>
      <c r="I78" s="25"/>
      <c r="J78" s="25"/>
      <c r="K78" s="19"/>
      <c r="L78" s="19"/>
      <c r="M78" s="19"/>
      <c r="N78" s="19"/>
      <c r="O78" s="19"/>
      <c r="P78" s="19"/>
      <c r="Q78" s="19"/>
      <c r="R78" s="19"/>
    </row>
    <row r="79" spans="2:27" x14ac:dyDescent="0.35">
      <c r="B79" s="25"/>
      <c r="C79" s="25"/>
      <c r="D79" s="25"/>
      <c r="E79" s="25"/>
      <c r="F79" s="25"/>
      <c r="G79" s="25"/>
      <c r="H79" s="25"/>
      <c r="I79" s="25"/>
      <c r="J79" s="25"/>
      <c r="K79" s="19"/>
      <c r="L79" s="19"/>
      <c r="M79" s="19"/>
      <c r="N79" s="23"/>
      <c r="O79" s="19"/>
      <c r="P79" s="19"/>
      <c r="Q79" s="19"/>
      <c r="R79" s="19"/>
    </row>
    <row r="80" spans="2:27" ht="15.65" customHeight="1" x14ac:dyDescent="0.35">
      <c r="B80" s="25"/>
      <c r="C80" s="25"/>
      <c r="D80" s="25"/>
      <c r="E80" s="25"/>
      <c r="F80" s="25"/>
      <c r="G80" s="25"/>
      <c r="H80" s="25"/>
      <c r="I80" s="25"/>
      <c r="J80" s="25"/>
      <c r="K80" s="19"/>
      <c r="L80" s="19"/>
      <c r="M80" s="19"/>
      <c r="N80" s="23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2:27" x14ac:dyDescent="0.35">
      <c r="B81" s="25"/>
      <c r="C81" s="25"/>
      <c r="D81" s="25"/>
      <c r="E81" s="25"/>
      <c r="F81" s="25"/>
      <c r="G81" s="25"/>
      <c r="H81" s="122"/>
      <c r="I81" s="25"/>
      <c r="J81" s="25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2:27" x14ac:dyDescent="0.35">
      <c r="B82" s="25"/>
      <c r="C82" s="25"/>
      <c r="D82" s="25"/>
      <c r="E82" s="25"/>
      <c r="F82" s="25"/>
      <c r="G82" s="25"/>
      <c r="H82" s="25"/>
      <c r="I82" s="25"/>
      <c r="J82" s="25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2:27" x14ac:dyDescent="0.35">
      <c r="B83" s="25"/>
      <c r="C83" s="25"/>
      <c r="D83" s="25"/>
      <c r="E83" s="25"/>
      <c r="F83" s="25"/>
      <c r="G83" s="25"/>
      <c r="H83" s="5"/>
      <c r="J83" s="18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2:27" x14ac:dyDescent="0.35">
      <c r="B84" s="25"/>
      <c r="C84" s="25"/>
      <c r="D84" s="25"/>
      <c r="E84" s="25"/>
      <c r="F84" s="25"/>
      <c r="G84" s="25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2:27" x14ac:dyDescent="0.35">
      <c r="B85" s="25"/>
      <c r="C85" s="25"/>
      <c r="D85" s="25"/>
      <c r="E85" s="25"/>
      <c r="F85" s="25"/>
      <c r="G85" s="25"/>
      <c r="H85" s="71"/>
      <c r="I85" s="141"/>
      <c r="J85" s="141"/>
      <c r="K85" s="80"/>
      <c r="L85" s="25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2:27" x14ac:dyDescent="0.35">
      <c r="B86" s="25"/>
      <c r="C86" s="25"/>
      <c r="D86" s="25"/>
      <c r="E86" s="25"/>
      <c r="F86" s="25"/>
      <c r="G86" s="25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2:27" x14ac:dyDescent="0.35">
      <c r="B87" s="25"/>
      <c r="C87" s="25"/>
      <c r="D87" s="25"/>
      <c r="E87" s="25"/>
      <c r="F87" s="25"/>
      <c r="G87" s="25"/>
      <c r="H87" s="25"/>
      <c r="I87" s="25"/>
      <c r="J87" s="25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2:27" x14ac:dyDescent="0.35">
      <c r="B88" s="25"/>
      <c r="C88" s="25"/>
      <c r="D88" s="25"/>
      <c r="E88" s="25"/>
      <c r="F88" s="25"/>
      <c r="G88" s="25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spans="2:27" x14ac:dyDescent="0.35">
      <c r="B89" s="25"/>
      <c r="C89" s="25"/>
      <c r="D89" s="25"/>
      <c r="E89" s="25"/>
      <c r="F89" s="25"/>
      <c r="G89" s="25"/>
      <c r="H89" s="25"/>
      <c r="I89" s="25"/>
      <c r="J89" s="25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spans="2:27" x14ac:dyDescent="0.35">
      <c r="B90" s="25"/>
      <c r="C90" s="25"/>
      <c r="D90" s="25"/>
      <c r="E90" s="25"/>
      <c r="F90" s="25"/>
      <c r="G90" s="25"/>
      <c r="H90" s="71"/>
      <c r="I90" s="141"/>
      <c r="J90" s="141"/>
      <c r="K90" s="80"/>
      <c r="L90" s="25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spans="2:27" x14ac:dyDescent="0.35">
      <c r="B91" s="25"/>
      <c r="C91" s="25"/>
      <c r="D91" s="25"/>
      <c r="E91" s="25"/>
      <c r="F91" s="25"/>
      <c r="G91" s="25"/>
      <c r="H91" s="19"/>
      <c r="I91" s="25"/>
      <c r="J91" s="25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spans="2:27" x14ac:dyDescent="0.35">
      <c r="B92" s="25"/>
      <c r="C92" s="25"/>
      <c r="D92" s="25"/>
      <c r="E92" s="25"/>
      <c r="F92" s="25"/>
      <c r="G92" s="25"/>
      <c r="H92" s="19"/>
      <c r="I92" s="25"/>
      <c r="J92" s="25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spans="2:27" x14ac:dyDescent="0.35">
      <c r="B93" s="25"/>
      <c r="C93" s="25"/>
      <c r="D93" s="25"/>
      <c r="E93" s="25"/>
      <c r="F93" s="25"/>
      <c r="G93" s="25"/>
      <c r="H93" s="25"/>
      <c r="I93" s="25"/>
      <c r="J93" s="25"/>
      <c r="K93" s="19"/>
      <c r="L93" s="19"/>
      <c r="M93" s="19"/>
      <c r="N93" s="19"/>
      <c r="O93" s="19"/>
      <c r="Q93" s="25"/>
      <c r="S93" s="19"/>
      <c r="T93" s="19"/>
      <c r="U93" s="19"/>
      <c r="V93" s="19"/>
      <c r="W93" s="19"/>
      <c r="X93" s="19"/>
      <c r="Y93" s="19"/>
      <c r="Z93" s="19"/>
      <c r="AA93" s="19"/>
    </row>
    <row r="94" spans="2:27" ht="15.65" customHeight="1" x14ac:dyDescent="0.35">
      <c r="B94" s="25"/>
      <c r="C94" s="25"/>
      <c r="D94" s="25"/>
      <c r="E94" s="25"/>
      <c r="F94" s="25"/>
      <c r="G94" s="25"/>
      <c r="H94" s="25"/>
      <c r="I94" s="25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2:27" s="19" customFormat="1" ht="15.65" customHeight="1" x14ac:dyDescent="0.35">
      <c r="B95" s="25"/>
      <c r="C95" s="25"/>
      <c r="D95" s="25"/>
      <c r="E95" s="25"/>
      <c r="F95" s="25"/>
      <c r="G95" s="25"/>
      <c r="H95" s="144" t="s">
        <v>67</v>
      </c>
      <c r="I95" s="144"/>
      <c r="J95" s="144"/>
      <c r="K95" s="144"/>
      <c r="L95" s="144"/>
      <c r="M95" s="144"/>
      <c r="N95" s="144"/>
      <c r="O95" s="142" t="s">
        <v>39</v>
      </c>
      <c r="P95" s="143"/>
      <c r="Q95" s="143"/>
    </row>
    <row r="96" spans="2:27" s="19" customFormat="1" ht="15.65" customHeight="1" x14ac:dyDescent="0.35">
      <c r="B96" s="25"/>
      <c r="C96" s="25"/>
      <c r="D96" s="25"/>
      <c r="E96" s="25"/>
      <c r="F96" s="25"/>
      <c r="G96" s="25"/>
      <c r="H96" s="25"/>
      <c r="I96" s="25"/>
    </row>
    <row r="97" spans="2:26" s="19" customFormat="1" ht="15.65" customHeight="1" x14ac:dyDescent="0.35">
      <c r="B97" s="25"/>
      <c r="C97" s="25"/>
      <c r="D97" s="25"/>
      <c r="E97" s="25"/>
      <c r="F97" s="25"/>
      <c r="G97" s="25"/>
      <c r="H97" s="122"/>
      <c r="I97" s="25"/>
    </row>
    <row r="98" spans="2:26" s="19" customFormat="1" ht="15.65" customHeight="1" x14ac:dyDescent="0.35">
      <c r="B98" s="25"/>
      <c r="C98" s="25"/>
      <c r="D98" s="25"/>
      <c r="E98" s="25"/>
      <c r="F98" s="25"/>
      <c r="G98" s="25"/>
      <c r="H98" s="25"/>
      <c r="I98" s="25"/>
    </row>
    <row r="99" spans="2:26" s="19" customFormat="1" ht="15.65" customHeight="1" x14ac:dyDescent="0.35">
      <c r="B99" s="25"/>
      <c r="C99" s="25"/>
      <c r="D99" s="25"/>
      <c r="E99" s="25"/>
      <c r="F99" s="25"/>
      <c r="G99" s="25"/>
      <c r="H99" s="25"/>
      <c r="I99" s="80"/>
    </row>
    <row r="100" spans="2:26" s="19" customFormat="1" ht="15.65" customHeight="1" x14ac:dyDescent="0.35">
      <c r="B100" s="25"/>
      <c r="C100" s="25"/>
      <c r="D100" s="25"/>
      <c r="E100" s="25"/>
      <c r="F100" s="25"/>
      <c r="G100" s="25"/>
      <c r="H100" s="25"/>
      <c r="I100" s="80"/>
    </row>
    <row r="101" spans="2:26" s="19" customFormat="1" ht="15.65" customHeight="1" x14ac:dyDescent="0.35">
      <c r="B101" s="25"/>
      <c r="C101" s="25"/>
      <c r="D101" s="25"/>
      <c r="E101" s="25"/>
      <c r="F101" s="25"/>
      <c r="G101" s="25"/>
      <c r="H101" s="25"/>
      <c r="I101" s="25"/>
    </row>
    <row r="102" spans="2:26" x14ac:dyDescent="0.35">
      <c r="B102" s="25"/>
      <c r="C102" s="25"/>
      <c r="D102" s="25"/>
      <c r="E102" s="25"/>
      <c r="F102" s="25"/>
      <c r="G102" s="25"/>
      <c r="H102" s="144" t="s">
        <v>66</v>
      </c>
      <c r="I102" s="144"/>
      <c r="J102" s="144"/>
      <c r="K102" s="144"/>
      <c r="L102" s="144"/>
      <c r="M102" s="144"/>
      <c r="N102" s="144"/>
      <c r="O102" s="142" t="s">
        <v>35</v>
      </c>
      <c r="P102" s="143"/>
      <c r="Q102" s="143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2:26" x14ac:dyDescent="0.35">
      <c r="B103" s="25"/>
      <c r="C103" s="25"/>
      <c r="D103" s="25"/>
      <c r="E103" s="25"/>
      <c r="F103" s="25"/>
      <c r="G103" s="25"/>
      <c r="H103" s="144"/>
      <c r="I103" s="144"/>
      <c r="J103" s="144"/>
      <c r="K103" s="144"/>
      <c r="L103" s="144"/>
      <c r="M103" s="144"/>
      <c r="N103" s="144"/>
      <c r="O103" s="142"/>
      <c r="P103" s="143"/>
      <c r="Q103" s="143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2:26" x14ac:dyDescent="0.35">
      <c r="B104" s="25"/>
      <c r="C104" s="25"/>
      <c r="D104" s="25"/>
      <c r="E104" s="25"/>
      <c r="F104" s="25"/>
      <c r="G104" s="25"/>
      <c r="H104" s="25"/>
      <c r="I104" s="25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2:26" x14ac:dyDescent="0.35">
      <c r="B105" s="25"/>
      <c r="C105" s="25"/>
      <c r="D105" s="25"/>
      <c r="E105" s="25"/>
      <c r="F105" s="25"/>
      <c r="G105" s="25"/>
      <c r="H105" s="5"/>
      <c r="I105" s="25"/>
      <c r="J105" s="19"/>
      <c r="K105" s="19"/>
      <c r="L105" s="19"/>
      <c r="M105" s="19"/>
      <c r="N105" s="74" t="s">
        <v>63</v>
      </c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2:26" x14ac:dyDescent="0.35">
      <c r="B106" s="25"/>
      <c r="C106" s="25"/>
      <c r="D106" s="25"/>
      <c r="E106" s="25"/>
      <c r="F106" s="25"/>
      <c r="G106" s="25"/>
      <c r="H106" s="25"/>
      <c r="I106" s="25"/>
      <c r="J106" s="19"/>
      <c r="K106" s="19"/>
      <c r="L106" s="19"/>
      <c r="M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2:26" ht="15.65" customHeight="1" x14ac:dyDescent="0.35">
      <c r="B107" s="25"/>
      <c r="C107" s="25"/>
      <c r="D107" s="25"/>
      <c r="E107" s="25"/>
      <c r="F107" s="25"/>
      <c r="G107" s="25"/>
      <c r="H107" s="25"/>
      <c r="I107" s="25"/>
      <c r="J107" s="19"/>
      <c r="K107" s="19"/>
      <c r="L107" s="19"/>
      <c r="M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2:26" ht="15.5" customHeight="1" x14ac:dyDescent="0.35">
      <c r="B108" s="25"/>
      <c r="C108" s="25"/>
      <c r="D108" s="25"/>
      <c r="E108" s="25"/>
      <c r="F108" s="25"/>
      <c r="G108" s="25"/>
      <c r="H108" s="25"/>
      <c r="I108" s="25"/>
      <c r="J108" s="19"/>
      <c r="K108" s="19"/>
      <c r="L108" s="19"/>
      <c r="M108" s="19"/>
      <c r="N108" s="23" t="s">
        <v>57</v>
      </c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2:26" x14ac:dyDescent="0.35">
      <c r="B109" s="25"/>
      <c r="C109" s="25"/>
      <c r="D109" s="25"/>
      <c r="E109" s="25"/>
      <c r="F109" s="25"/>
      <c r="G109" s="25"/>
      <c r="H109" s="25"/>
      <c r="I109" s="25"/>
      <c r="J109" s="19"/>
      <c r="K109" s="19"/>
      <c r="L109" s="19"/>
      <c r="M109" s="19"/>
      <c r="N109" s="23" t="s">
        <v>132</v>
      </c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2:26" x14ac:dyDescent="0.35">
      <c r="B110" s="25"/>
      <c r="C110" s="25"/>
      <c r="D110" s="25"/>
      <c r="E110" s="25"/>
      <c r="F110" s="25"/>
      <c r="G110" s="25"/>
      <c r="H110" s="25"/>
      <c r="I110" s="25"/>
      <c r="J110" s="19"/>
      <c r="K110" s="19"/>
      <c r="L110" s="19"/>
      <c r="M110" s="19"/>
      <c r="N110" s="23" t="s">
        <v>130</v>
      </c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2:26" x14ac:dyDescent="0.35">
      <c r="B111" s="25"/>
      <c r="C111" s="25"/>
      <c r="D111" s="25"/>
      <c r="E111" s="25"/>
      <c r="F111" s="25"/>
      <c r="G111" s="25"/>
      <c r="H111" s="25"/>
      <c r="I111" s="25"/>
      <c r="J111" s="19"/>
      <c r="K111" s="19"/>
      <c r="L111" s="19"/>
      <c r="M111" s="19"/>
      <c r="N111" s="23" t="s">
        <v>131</v>
      </c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2:26" x14ac:dyDescent="0.35">
      <c r="B112" s="25"/>
      <c r="C112" s="25"/>
      <c r="D112" s="25"/>
      <c r="E112" s="25"/>
      <c r="F112" s="25"/>
      <c r="G112" s="25"/>
      <c r="H112" s="25"/>
      <c r="I112" s="25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2:26" x14ac:dyDescent="0.35">
      <c r="B113" s="25"/>
      <c r="C113" s="25"/>
      <c r="D113" s="25"/>
      <c r="E113" s="25"/>
      <c r="F113" s="25"/>
      <c r="G113" s="25"/>
      <c r="H113" s="25"/>
      <c r="I113" s="25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2:26" x14ac:dyDescent="0.35">
      <c r="B114" s="25"/>
      <c r="C114" s="25"/>
      <c r="D114" s="25"/>
      <c r="E114" s="25"/>
      <c r="F114" s="25"/>
      <c r="G114" s="25"/>
      <c r="H114" s="25"/>
      <c r="I114" s="25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2:26" x14ac:dyDescent="0.35">
      <c r="B115" s="25"/>
      <c r="C115" s="25"/>
      <c r="D115" s="25"/>
      <c r="E115" s="25"/>
      <c r="F115" s="25"/>
      <c r="G115" s="25"/>
      <c r="H115" s="25"/>
      <c r="I115" s="25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2:26" ht="15.5" customHeight="1" x14ac:dyDescent="0.35">
      <c r="B116" s="25"/>
      <c r="C116" s="25"/>
      <c r="D116" s="25"/>
      <c r="E116" s="25"/>
      <c r="F116" s="25"/>
      <c r="G116" s="25"/>
      <c r="H116" s="25"/>
      <c r="I116" s="25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2:26" x14ac:dyDescent="0.35">
      <c r="B117" s="25"/>
      <c r="C117" s="25"/>
      <c r="D117" s="25"/>
      <c r="E117" s="25"/>
      <c r="F117" s="25"/>
      <c r="G117" s="25"/>
      <c r="H117" s="25"/>
      <c r="I117" s="25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2:26" x14ac:dyDescent="0.35">
      <c r="B118" s="25"/>
      <c r="C118" s="25"/>
      <c r="D118" s="25"/>
      <c r="E118" s="25"/>
      <c r="F118" s="25"/>
      <c r="G118" s="25"/>
      <c r="H118" s="25"/>
      <c r="I118" s="25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2:26" x14ac:dyDescent="0.35">
      <c r="B119" s="25"/>
      <c r="C119" s="25"/>
      <c r="D119" s="25"/>
      <c r="E119" s="25"/>
      <c r="F119" s="25"/>
      <c r="G119" s="25"/>
      <c r="H119" s="25"/>
      <c r="I119" s="25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2:26" x14ac:dyDescent="0.35">
      <c r="B120" s="25"/>
      <c r="C120" s="25"/>
      <c r="D120" s="25"/>
      <c r="E120" s="25"/>
      <c r="F120" s="25"/>
      <c r="G120" s="25"/>
      <c r="H120" s="25"/>
      <c r="I120" s="25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2:26" ht="15.5" customHeight="1" x14ac:dyDescent="0.35">
      <c r="B121" s="25"/>
      <c r="C121" s="25"/>
      <c r="D121" s="25"/>
      <c r="E121" s="25"/>
      <c r="F121" s="25"/>
      <c r="G121" s="25"/>
      <c r="H121" s="149" t="s">
        <v>77</v>
      </c>
      <c r="I121" s="150"/>
      <c r="J121" s="150"/>
      <c r="K121" s="150"/>
      <c r="L121" s="150"/>
      <c r="M121" s="150"/>
      <c r="N121" s="151"/>
      <c r="O121" s="142" t="s">
        <v>39</v>
      </c>
      <c r="P121" s="143"/>
      <c r="Q121" s="143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2:26" x14ac:dyDescent="0.3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2:26" x14ac:dyDescent="0.35">
      <c r="B123" s="25"/>
      <c r="C123" s="25"/>
      <c r="D123" s="25"/>
      <c r="E123" s="25"/>
      <c r="F123" s="25"/>
      <c r="G123" s="25"/>
      <c r="H123" s="122"/>
      <c r="I123" s="25"/>
      <c r="J123" s="25"/>
      <c r="K123" s="25"/>
      <c r="L123" s="25"/>
      <c r="M123" s="25"/>
      <c r="N123" s="25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2:26" x14ac:dyDescent="0.35">
      <c r="B124" s="25"/>
      <c r="C124" s="25"/>
      <c r="D124" s="25"/>
      <c r="E124" s="25"/>
      <c r="F124" s="25"/>
      <c r="G124" s="25"/>
      <c r="H124" s="25"/>
      <c r="I124" s="25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2:26" x14ac:dyDescent="0.35">
      <c r="B125" s="25"/>
      <c r="C125" s="25"/>
      <c r="D125" s="25"/>
      <c r="E125" s="25"/>
      <c r="F125" s="25"/>
      <c r="G125" s="25"/>
      <c r="H125" s="122"/>
      <c r="I125" s="25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2:26" x14ac:dyDescent="0.35">
      <c r="B126" s="25"/>
      <c r="C126" s="25"/>
      <c r="D126" s="25"/>
      <c r="E126" s="25"/>
      <c r="F126" s="25"/>
      <c r="G126" s="25"/>
      <c r="H126" s="25"/>
      <c r="I126" s="25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2:26" x14ac:dyDescent="0.35">
      <c r="B127" s="25"/>
      <c r="C127" s="25"/>
      <c r="D127" s="25"/>
      <c r="E127" s="25"/>
      <c r="F127" s="25"/>
      <c r="G127" s="25"/>
      <c r="H127" s="25"/>
      <c r="I127" s="25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2:26" x14ac:dyDescent="0.35">
      <c r="B128" s="25"/>
      <c r="C128" s="25"/>
      <c r="D128" s="25"/>
      <c r="E128" s="25"/>
      <c r="F128" s="25"/>
      <c r="G128" s="25"/>
      <c r="H128" s="25"/>
      <c r="I128" s="141"/>
      <c r="J128" s="141"/>
      <c r="K128" s="80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2:26" x14ac:dyDescent="0.35">
      <c r="B129" s="25"/>
      <c r="C129" s="25"/>
      <c r="D129" s="25"/>
      <c r="E129" s="25"/>
      <c r="F129" s="25"/>
      <c r="G129" s="25"/>
      <c r="H129" s="25"/>
      <c r="I129" s="75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2:26" x14ac:dyDescent="0.35">
      <c r="B130" s="25"/>
      <c r="C130" s="25"/>
      <c r="D130" s="25"/>
      <c r="E130" s="25"/>
      <c r="F130" s="25"/>
      <c r="G130" s="25"/>
      <c r="H130" s="122"/>
      <c r="I130" s="25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2:26" ht="15.75" customHeight="1" x14ac:dyDescent="0.35">
      <c r="E131" s="19"/>
      <c r="F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2:26" x14ac:dyDescent="0.35">
      <c r="E132" s="19"/>
      <c r="F132" s="19"/>
      <c r="H132" s="122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2:26" x14ac:dyDescent="0.35">
      <c r="E133" s="19"/>
      <c r="F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2:26" s="19" customFormat="1" x14ac:dyDescent="0.35">
      <c r="H134" s="5"/>
    </row>
    <row r="135" spans="2:26" s="19" customFormat="1" x14ac:dyDescent="0.35"/>
    <row r="136" spans="2:26" x14ac:dyDescent="0.35">
      <c r="E136" s="19"/>
      <c r="F136" s="19"/>
      <c r="H136" s="149" t="s">
        <v>68</v>
      </c>
      <c r="I136" s="150"/>
      <c r="J136" s="150"/>
      <c r="K136" s="150"/>
      <c r="L136" s="150"/>
      <c r="M136" s="150"/>
      <c r="N136" s="151"/>
      <c r="O136" s="142" t="s">
        <v>39</v>
      </c>
      <c r="P136" s="143"/>
      <c r="Q136" s="143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2:26" x14ac:dyDescent="0.35">
      <c r="F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2:26" x14ac:dyDescent="0.35">
      <c r="F138" s="19"/>
      <c r="H138" s="123"/>
      <c r="I138" s="77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2:26" x14ac:dyDescent="0.35">
      <c r="F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2:26" x14ac:dyDescent="0.35">
      <c r="F140" s="19"/>
      <c r="I140" s="141"/>
      <c r="J140" s="141"/>
      <c r="K140" s="58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2:26" x14ac:dyDescent="0.35">
      <c r="F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2:26" x14ac:dyDescent="0.35">
      <c r="F142" s="19"/>
      <c r="I142" s="141"/>
      <c r="J142" s="141"/>
      <c r="K142" s="78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2:26" x14ac:dyDescent="0.35">
      <c r="F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2:26" x14ac:dyDescent="0.35">
      <c r="F144" s="19"/>
      <c r="I144" s="141"/>
      <c r="J144" s="141"/>
      <c r="K144" s="7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6:25" x14ac:dyDescent="0.35">
      <c r="F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6:25" x14ac:dyDescent="0.35">
      <c r="F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6:25" x14ac:dyDescent="0.35">
      <c r="F147" s="19"/>
      <c r="H147" s="123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6:25" x14ac:dyDescent="0.35">
      <c r="F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6:25" x14ac:dyDescent="0.35">
      <c r="F149" s="19"/>
      <c r="I149" s="141"/>
      <c r="J149" s="141"/>
      <c r="K149" s="58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6:25" x14ac:dyDescent="0.35">
      <c r="F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6:25" x14ac:dyDescent="0.35">
      <c r="F151" s="19"/>
      <c r="I151" s="141"/>
      <c r="J151" s="141"/>
      <c r="K151" s="81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6:25" x14ac:dyDescent="0.35">
      <c r="F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6:25" ht="15.5" customHeight="1" x14ac:dyDescent="0.35">
      <c r="F153" s="19"/>
      <c r="H153" s="147"/>
      <c r="I153" s="148"/>
      <c r="J153" s="148"/>
      <c r="K153" s="148"/>
      <c r="L153" s="148"/>
      <c r="M153" s="148"/>
      <c r="N153" s="148"/>
      <c r="O153" s="148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6:25" x14ac:dyDescent="0.35">
      <c r="F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6:25" s="19" customFormat="1" x14ac:dyDescent="0.35">
      <c r="H155" s="5"/>
    </row>
    <row r="156" spans="6:25" x14ac:dyDescent="0.35">
      <c r="F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6:25" x14ac:dyDescent="0.35">
      <c r="F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6:25" ht="15.5" customHeight="1" x14ac:dyDescent="0.35">
      <c r="F158" s="19"/>
      <c r="H158" s="132" t="s">
        <v>78</v>
      </c>
      <c r="I158" s="132"/>
      <c r="J158" s="132"/>
      <c r="K158" s="132"/>
      <c r="L158" s="132"/>
      <c r="M158" s="132"/>
      <c r="N158" s="132"/>
      <c r="O158" s="142" t="s">
        <v>35</v>
      </c>
      <c r="P158" s="143"/>
      <c r="Q158" s="143"/>
      <c r="R158" s="19"/>
      <c r="S158" s="19"/>
      <c r="T158" s="19"/>
      <c r="U158" s="19"/>
      <c r="V158" s="19"/>
      <c r="W158" s="19"/>
      <c r="X158" s="19"/>
      <c r="Y158" s="19"/>
    </row>
    <row r="159" spans="6:25" x14ac:dyDescent="0.35">
      <c r="F159" s="19"/>
      <c r="H159" s="132"/>
      <c r="I159" s="132"/>
      <c r="J159" s="132"/>
      <c r="K159" s="132"/>
      <c r="L159" s="132"/>
      <c r="M159" s="132"/>
      <c r="N159" s="132"/>
      <c r="O159" s="142"/>
      <c r="P159" s="143"/>
      <c r="Q159" s="143"/>
      <c r="R159" s="19"/>
      <c r="S159" s="19"/>
      <c r="T159" s="19"/>
      <c r="U159" s="19"/>
      <c r="V159" s="19"/>
      <c r="W159" s="19"/>
      <c r="X159" s="19"/>
      <c r="Y159" s="19"/>
    </row>
    <row r="160" spans="6:25" x14ac:dyDescent="0.35">
      <c r="F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6:19" x14ac:dyDescent="0.35">
      <c r="F161" s="19"/>
      <c r="H161" s="5"/>
    </row>
    <row r="162" spans="6:19" x14ac:dyDescent="0.35">
      <c r="F162" s="19"/>
    </row>
    <row r="163" spans="6:19" x14ac:dyDescent="0.35">
      <c r="F163" s="19"/>
    </row>
    <row r="164" spans="6:19" x14ac:dyDescent="0.35">
      <c r="F164" s="19"/>
      <c r="H164" s="5"/>
    </row>
    <row r="165" spans="6:19" x14ac:dyDescent="0.35">
      <c r="F165" s="19"/>
    </row>
    <row r="166" spans="6:19" x14ac:dyDescent="0.35">
      <c r="F166" s="19"/>
      <c r="O166" s="23" t="s">
        <v>56</v>
      </c>
      <c r="P166" s="25"/>
      <c r="Q166" s="25"/>
      <c r="R166" s="25"/>
      <c r="S166" s="19"/>
    </row>
    <row r="167" spans="6:19" x14ac:dyDescent="0.35">
      <c r="F167" s="19"/>
      <c r="O167" s="23" t="s">
        <v>58</v>
      </c>
      <c r="P167" s="25"/>
      <c r="Q167" s="25"/>
      <c r="R167" s="25"/>
      <c r="S167" s="19"/>
    </row>
    <row r="168" spans="6:19" x14ac:dyDescent="0.35">
      <c r="F168" s="19"/>
      <c r="O168" s="23" t="s">
        <v>57</v>
      </c>
      <c r="P168" s="25"/>
      <c r="Q168" s="25"/>
      <c r="R168" s="25"/>
      <c r="S168" s="19"/>
    </row>
    <row r="169" spans="6:19" x14ac:dyDescent="0.35">
      <c r="F169" s="19"/>
      <c r="O169" s="23" t="s">
        <v>59</v>
      </c>
      <c r="P169" s="25"/>
      <c r="Q169" s="25"/>
      <c r="R169" s="25"/>
      <c r="S169" s="19"/>
    </row>
    <row r="170" spans="6:19" x14ac:dyDescent="0.35">
      <c r="F170" s="19"/>
      <c r="O170" s="23" t="s">
        <v>69</v>
      </c>
      <c r="P170" s="25"/>
      <c r="Q170" s="25"/>
      <c r="R170" s="25"/>
      <c r="S170" s="19"/>
    </row>
    <row r="171" spans="6:19" x14ac:dyDescent="0.35">
      <c r="F171" s="19"/>
      <c r="O171" s="23" t="s">
        <v>132</v>
      </c>
      <c r="P171" s="25"/>
      <c r="Q171" s="25"/>
      <c r="R171" s="25"/>
      <c r="S171" s="19"/>
    </row>
    <row r="172" spans="6:19" x14ac:dyDescent="0.35">
      <c r="F172" s="19"/>
      <c r="O172" s="23" t="s">
        <v>130</v>
      </c>
    </row>
    <row r="173" spans="6:19" x14ac:dyDescent="0.35">
      <c r="F173" s="19"/>
      <c r="O173" s="23" t="s">
        <v>131</v>
      </c>
    </row>
    <row r="174" spans="6:19" x14ac:dyDescent="0.35">
      <c r="F174" s="19"/>
    </row>
    <row r="175" spans="6:19" x14ac:dyDescent="0.35">
      <c r="F175" s="19"/>
      <c r="O175" s="23" t="s">
        <v>71</v>
      </c>
    </row>
    <row r="176" spans="6:19" x14ac:dyDescent="0.35">
      <c r="F176" s="19"/>
    </row>
    <row r="177" spans="6:13" x14ac:dyDescent="0.35">
      <c r="F177" s="19"/>
    </row>
    <row r="178" spans="6:13" x14ac:dyDescent="0.35">
      <c r="F178" s="19"/>
    </row>
    <row r="179" spans="6:13" x14ac:dyDescent="0.35">
      <c r="F179" s="19"/>
    </row>
    <row r="180" spans="6:13" s="19" customFormat="1" x14ac:dyDescent="0.35">
      <c r="H180" s="5"/>
      <c r="I180" s="25"/>
      <c r="J180" s="18"/>
    </row>
    <row r="181" spans="6:13" s="19" customFormat="1" x14ac:dyDescent="0.35"/>
    <row r="182" spans="6:13" x14ac:dyDescent="0.35">
      <c r="F182" s="19"/>
      <c r="H182" s="71"/>
      <c r="I182" s="141"/>
      <c r="J182" s="141"/>
      <c r="K182" s="80"/>
      <c r="L182" s="25"/>
      <c r="M182" s="19"/>
    </row>
    <row r="183" spans="6:13" x14ac:dyDescent="0.35">
      <c r="F183" s="19"/>
      <c r="H183" s="19"/>
      <c r="I183" s="19"/>
      <c r="J183" s="19"/>
      <c r="K183" s="19"/>
      <c r="L183" s="19"/>
      <c r="M183" s="19"/>
    </row>
    <row r="184" spans="6:13" x14ac:dyDescent="0.35">
      <c r="F184" s="19"/>
      <c r="H184" s="25"/>
      <c r="I184" s="25"/>
      <c r="J184" s="25"/>
      <c r="K184" s="19"/>
      <c r="L184" s="19"/>
      <c r="M184" s="19"/>
    </row>
    <row r="185" spans="6:13" x14ac:dyDescent="0.35">
      <c r="F185" s="19"/>
      <c r="H185" s="19"/>
      <c r="I185" s="19"/>
      <c r="J185" s="19"/>
      <c r="K185" s="19"/>
      <c r="L185" s="19"/>
      <c r="M185" s="19"/>
    </row>
    <row r="186" spans="6:13" x14ac:dyDescent="0.35">
      <c r="F186" s="19"/>
      <c r="H186" s="25"/>
      <c r="I186" s="25"/>
      <c r="J186" s="25"/>
      <c r="K186" s="19"/>
      <c r="L186" s="19"/>
      <c r="M186" s="19"/>
    </row>
    <row r="187" spans="6:13" x14ac:dyDescent="0.35">
      <c r="F187" s="19"/>
      <c r="H187" s="71"/>
      <c r="I187" s="141"/>
      <c r="J187" s="141"/>
      <c r="K187" s="80"/>
      <c r="L187" s="25"/>
      <c r="M187" s="5"/>
    </row>
    <row r="188" spans="6:13" x14ac:dyDescent="0.35">
      <c r="F188" s="19"/>
      <c r="H188" s="19"/>
      <c r="I188" s="25"/>
      <c r="J188" s="25"/>
      <c r="K188" s="19"/>
      <c r="L188" s="19"/>
      <c r="M188" s="19"/>
    </row>
    <row r="189" spans="6:13" x14ac:dyDescent="0.35">
      <c r="F189" s="19"/>
      <c r="H189" s="19"/>
      <c r="I189" s="25"/>
      <c r="J189" s="25"/>
      <c r="K189" s="19"/>
      <c r="L189" s="19"/>
      <c r="M189" s="19"/>
    </row>
    <row r="190" spans="6:13" x14ac:dyDescent="0.35">
      <c r="F190" s="19"/>
      <c r="H190" s="25"/>
      <c r="I190" s="25"/>
      <c r="J190" s="25"/>
      <c r="K190" s="19"/>
      <c r="L190" s="19"/>
      <c r="M190" s="19"/>
    </row>
    <row r="191" spans="6:13" s="19" customFormat="1" x14ac:dyDescent="0.35">
      <c r="H191" s="25"/>
      <c r="I191" s="25"/>
      <c r="J191" s="25"/>
    </row>
    <row r="192" spans="6:13" s="19" customFormat="1" x14ac:dyDescent="0.35">
      <c r="H192" s="122"/>
      <c r="I192" s="25"/>
      <c r="J192" s="122"/>
    </row>
    <row r="193" spans="6:17" x14ac:dyDescent="0.35">
      <c r="F193" s="19"/>
      <c r="H193" s="25"/>
      <c r="I193" s="25"/>
      <c r="J193" s="25"/>
      <c r="K193" s="19"/>
      <c r="L193" s="19"/>
      <c r="M193" s="19"/>
    </row>
    <row r="194" spans="6:17" ht="15.5" customHeight="1" x14ac:dyDescent="0.35">
      <c r="F194" s="19"/>
      <c r="H194" s="152" t="s">
        <v>79</v>
      </c>
      <c r="I194" s="152"/>
      <c r="J194" s="152"/>
      <c r="K194" s="152"/>
      <c r="L194" s="152"/>
      <c r="M194" s="152"/>
      <c r="N194" s="152"/>
      <c r="O194" s="86" t="s">
        <v>35</v>
      </c>
      <c r="P194" s="85"/>
      <c r="Q194" s="85"/>
    </row>
    <row r="195" spans="6:17" x14ac:dyDescent="0.35">
      <c r="F195" s="19"/>
      <c r="H195" s="19"/>
      <c r="I195" s="19"/>
      <c r="J195" s="19"/>
      <c r="K195" s="19"/>
      <c r="L195" s="19"/>
      <c r="M195" s="19"/>
      <c r="N195" s="8"/>
      <c r="O195" s="85"/>
      <c r="P195" s="85"/>
      <c r="Q195" s="85"/>
    </row>
    <row r="196" spans="6:17" x14ac:dyDescent="0.35">
      <c r="F196" s="19"/>
      <c r="H196" s="5"/>
    </row>
    <row r="197" spans="6:17" x14ac:dyDescent="0.35">
      <c r="F197" s="19"/>
    </row>
    <row r="198" spans="6:17" ht="17.5" x14ac:dyDescent="0.35">
      <c r="F198" s="19"/>
      <c r="H198" s="71" t="s">
        <v>72</v>
      </c>
      <c r="I198" s="141" t="s">
        <v>49</v>
      </c>
      <c r="J198" s="141"/>
      <c r="K198" s="81">
        <f>K53</f>
        <v>0</v>
      </c>
    </row>
    <row r="199" spans="6:17" x14ac:dyDescent="0.35">
      <c r="F199" s="19"/>
    </row>
    <row r="200" spans="6:17" x14ac:dyDescent="0.35">
      <c r="F200" s="19"/>
      <c r="H200" s="5" t="s">
        <v>51</v>
      </c>
    </row>
    <row r="201" spans="6:17" x14ac:dyDescent="0.35">
      <c r="F201" s="19"/>
    </row>
    <row r="202" spans="6:17" x14ac:dyDescent="0.35">
      <c r="F202" s="19"/>
      <c r="H202" s="71"/>
      <c r="I202" s="141"/>
      <c r="J202" s="141"/>
      <c r="K202" s="81"/>
    </row>
    <row r="203" spans="6:17" x14ac:dyDescent="0.35">
      <c r="F203" s="19"/>
    </row>
    <row r="204" spans="6:17" x14ac:dyDescent="0.35">
      <c r="F204" s="19"/>
      <c r="H204" s="5"/>
    </row>
    <row r="205" spans="6:17" x14ac:dyDescent="0.35">
      <c r="F205" s="19"/>
    </row>
    <row r="206" spans="6:17" x14ac:dyDescent="0.35">
      <c r="F206" s="19"/>
      <c r="H206" s="5"/>
    </row>
    <row r="207" spans="6:17" x14ac:dyDescent="0.35">
      <c r="F207" s="19"/>
    </row>
    <row r="208" spans="6:17" x14ac:dyDescent="0.35">
      <c r="F208" s="19"/>
      <c r="H208" s="132" t="s">
        <v>80</v>
      </c>
      <c r="I208" s="132"/>
      <c r="J208" s="132"/>
      <c r="K208" s="132"/>
      <c r="L208" s="132"/>
      <c r="M208" s="132"/>
      <c r="N208" s="132"/>
      <c r="O208" s="153" t="s">
        <v>35</v>
      </c>
      <c r="P208" s="154"/>
    </row>
    <row r="209" spans="6:16" x14ac:dyDescent="0.35">
      <c r="F209" s="19"/>
      <c r="H209" s="132"/>
      <c r="I209" s="132"/>
      <c r="J209" s="132"/>
      <c r="K209" s="132"/>
      <c r="L209" s="132"/>
      <c r="M209" s="132"/>
      <c r="N209" s="132"/>
      <c r="O209" s="153"/>
      <c r="P209" s="154"/>
    </row>
    <row r="211" spans="6:16" x14ac:dyDescent="0.35">
      <c r="H211" s="5"/>
    </row>
    <row r="212" spans="6:16" x14ac:dyDescent="0.35">
      <c r="O212" s="74" t="s">
        <v>63</v>
      </c>
    </row>
    <row r="214" spans="6:16" x14ac:dyDescent="0.35">
      <c r="O214" s="23" t="s">
        <v>57</v>
      </c>
    </row>
    <row r="215" spans="6:16" x14ac:dyDescent="0.35">
      <c r="O215" s="23" t="s">
        <v>59</v>
      </c>
    </row>
    <row r="216" spans="6:16" x14ac:dyDescent="0.35">
      <c r="O216" s="23" t="s">
        <v>132</v>
      </c>
    </row>
    <row r="217" spans="6:16" x14ac:dyDescent="0.35">
      <c r="O217" s="23" t="s">
        <v>130</v>
      </c>
    </row>
    <row r="218" spans="6:16" x14ac:dyDescent="0.35">
      <c r="O218" s="23" t="s">
        <v>131</v>
      </c>
    </row>
    <row r="226" spans="7:17" s="19" customFormat="1" x14ac:dyDescent="0.35">
      <c r="H226" s="5"/>
    </row>
    <row r="228" spans="7:17" x14ac:dyDescent="0.35">
      <c r="H228" s="132" t="s">
        <v>81</v>
      </c>
      <c r="I228" s="132"/>
      <c r="J228" s="132"/>
      <c r="K228" s="132"/>
      <c r="L228" s="132"/>
      <c r="M228" s="132"/>
      <c r="N228" s="132"/>
      <c r="O228" s="143" t="s">
        <v>39</v>
      </c>
      <c r="P228" s="143"/>
      <c r="Q228" s="143"/>
    </row>
    <row r="229" spans="7:17" x14ac:dyDescent="0.35">
      <c r="H229" s="132"/>
      <c r="I229" s="132"/>
      <c r="J229" s="132"/>
      <c r="K229" s="132"/>
      <c r="L229" s="132"/>
      <c r="M229" s="132"/>
      <c r="N229" s="132"/>
      <c r="O229" s="19"/>
      <c r="P229" s="19"/>
    </row>
    <row r="230" spans="7:17" s="19" customFormat="1" x14ac:dyDescent="0.35"/>
    <row r="231" spans="7:17" x14ac:dyDescent="0.35">
      <c r="H231" s="5"/>
      <c r="I231" s="19"/>
      <c r="J231" s="19"/>
      <c r="K231" s="19"/>
      <c r="L231" s="19"/>
      <c r="M231" s="19"/>
      <c r="N231" s="19"/>
      <c r="O231" s="19"/>
      <c r="P231" s="19"/>
    </row>
    <row r="232" spans="7:17" x14ac:dyDescent="0.35">
      <c r="H232" s="19"/>
    </row>
    <row r="233" spans="7:17" x14ac:dyDescent="0.35">
      <c r="G233" s="92"/>
      <c r="H233" s="19"/>
    </row>
    <row r="234" spans="7:17" x14ac:dyDescent="0.35">
      <c r="H234" s="5"/>
    </row>
    <row r="235" spans="7:17" x14ac:dyDescent="0.35">
      <c r="O235" s="23" t="s">
        <v>56</v>
      </c>
    </row>
    <row r="236" spans="7:17" x14ac:dyDescent="0.35">
      <c r="O236" s="23" t="s">
        <v>58</v>
      </c>
    </row>
    <row r="237" spans="7:17" x14ac:dyDescent="0.35">
      <c r="O237" s="23" t="s">
        <v>57</v>
      </c>
    </row>
    <row r="238" spans="7:17" x14ac:dyDescent="0.35">
      <c r="O238" s="23" t="s">
        <v>59</v>
      </c>
    </row>
    <row r="239" spans="7:17" x14ac:dyDescent="0.35">
      <c r="O239" s="23" t="s">
        <v>74</v>
      </c>
    </row>
    <row r="240" spans="7:17" x14ac:dyDescent="0.35">
      <c r="O240" s="23" t="s">
        <v>132</v>
      </c>
    </row>
    <row r="241" spans="8:16" x14ac:dyDescent="0.35">
      <c r="O241" s="23" t="s">
        <v>130</v>
      </c>
    </row>
    <row r="242" spans="8:16" x14ac:dyDescent="0.35">
      <c r="O242" s="23" t="s">
        <v>131</v>
      </c>
    </row>
    <row r="251" spans="8:16" x14ac:dyDescent="0.35">
      <c r="H251" s="5"/>
      <c r="I251" s="25"/>
      <c r="J251" s="124"/>
      <c r="K251" s="19"/>
      <c r="L251" s="19"/>
      <c r="M251" s="19"/>
      <c r="N251" s="19"/>
      <c r="O251" s="19"/>
      <c r="P251" s="19"/>
    </row>
    <row r="252" spans="8:16" x14ac:dyDescent="0.35"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8:16" x14ac:dyDescent="0.35">
      <c r="H253" s="71"/>
      <c r="I253" s="141"/>
      <c r="J253" s="141"/>
      <c r="K253" s="80"/>
      <c r="L253" s="25"/>
      <c r="M253" s="19"/>
      <c r="N253" s="19"/>
      <c r="O253" s="19"/>
      <c r="P253" s="19"/>
    </row>
    <row r="254" spans="8:16" x14ac:dyDescent="0.35"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8:16" x14ac:dyDescent="0.35">
      <c r="H255" s="25"/>
      <c r="I255" s="25"/>
      <c r="J255" s="25"/>
      <c r="K255" s="19"/>
      <c r="L255" s="19"/>
      <c r="M255" s="19"/>
      <c r="N255" s="19"/>
      <c r="O255" s="19"/>
      <c r="P255" s="19"/>
    </row>
    <row r="256" spans="8:16" x14ac:dyDescent="0.35"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8:20" x14ac:dyDescent="0.35">
      <c r="H257" s="25"/>
      <c r="I257" s="25"/>
      <c r="J257" s="25"/>
      <c r="K257" s="19"/>
      <c r="L257" s="19"/>
      <c r="M257" s="19"/>
      <c r="N257" s="19"/>
      <c r="O257" s="19"/>
      <c r="P257" s="19"/>
    </row>
    <row r="258" spans="8:20" x14ac:dyDescent="0.35">
      <c r="H258" s="71"/>
      <c r="I258" s="141"/>
      <c r="J258" s="141"/>
      <c r="K258" s="80"/>
      <c r="L258" s="25"/>
      <c r="M258" s="70"/>
      <c r="N258" s="19"/>
      <c r="O258" s="19"/>
      <c r="P258" s="19"/>
      <c r="T258" s="23" t="s">
        <v>160</v>
      </c>
    </row>
    <row r="259" spans="8:20" x14ac:dyDescent="0.35">
      <c r="H259" s="19"/>
      <c r="I259" s="25"/>
      <c r="J259" s="25"/>
      <c r="K259" s="19"/>
      <c r="L259" s="19"/>
      <c r="M259" s="19"/>
      <c r="N259" s="19"/>
      <c r="O259" s="19"/>
      <c r="P259" s="19"/>
    </row>
    <row r="260" spans="8:20" x14ac:dyDescent="0.35">
      <c r="H260" s="19"/>
      <c r="I260" s="25"/>
      <c r="J260" s="25"/>
      <c r="K260" s="19"/>
      <c r="L260" s="19"/>
      <c r="M260" s="19"/>
      <c r="N260" s="19"/>
      <c r="O260" s="19"/>
      <c r="P260" s="19"/>
    </row>
    <row r="261" spans="8:20" x14ac:dyDescent="0.35">
      <c r="H261" s="25"/>
      <c r="I261" s="25"/>
      <c r="J261" s="25"/>
      <c r="K261" s="19"/>
      <c r="L261" s="19"/>
      <c r="M261" s="19"/>
      <c r="N261" s="19"/>
      <c r="O261" s="19"/>
      <c r="P261" s="19"/>
    </row>
    <row r="263" spans="8:20" x14ac:dyDescent="0.35">
      <c r="I263" s="15"/>
      <c r="J263" s="15"/>
    </row>
    <row r="264" spans="8:20" x14ac:dyDescent="0.35">
      <c r="H264" s="14"/>
      <c r="I264" s="29"/>
      <c r="J264" s="26"/>
    </row>
    <row r="265" spans="8:20" x14ac:dyDescent="0.35">
      <c r="H265" s="14"/>
      <c r="I265" s="29"/>
      <c r="J265" s="26"/>
    </row>
    <row r="266" spans="8:20" x14ac:dyDescent="0.35">
      <c r="H266" s="14"/>
      <c r="I266" s="29"/>
      <c r="J266" s="26"/>
    </row>
    <row r="268" spans="8:20" ht="17.5" x14ac:dyDescent="0.35">
      <c r="H268" s="71" t="s">
        <v>72</v>
      </c>
      <c r="I268" s="141" t="s">
        <v>49</v>
      </c>
      <c r="J268" s="141"/>
      <c r="K268" s="81">
        <f>K53</f>
        <v>0</v>
      </c>
    </row>
    <row r="269" spans="8:20" x14ac:dyDescent="0.35">
      <c r="H269" s="19"/>
      <c r="I269" s="19"/>
      <c r="J269" s="19"/>
      <c r="K269" s="19"/>
    </row>
    <row r="270" spans="8:20" ht="17.5" x14ac:dyDescent="0.35">
      <c r="H270" s="71" t="s">
        <v>73</v>
      </c>
      <c r="I270" s="141" t="s">
        <v>49</v>
      </c>
      <c r="J270" s="141"/>
      <c r="K270" s="81">
        <f>K202</f>
        <v>0</v>
      </c>
    </row>
    <row r="271" spans="8:20" x14ac:dyDescent="0.35">
      <c r="H271" s="19"/>
      <c r="I271" s="19"/>
      <c r="J271" s="19"/>
      <c r="K271" s="19"/>
    </row>
    <row r="272" spans="8:20" ht="17.5" x14ac:dyDescent="0.35">
      <c r="H272" s="71" t="s">
        <v>75</v>
      </c>
      <c r="I272" s="141" t="s">
        <v>49</v>
      </c>
      <c r="J272" s="141"/>
      <c r="K272" s="81"/>
    </row>
  </sheetData>
  <mergeCells count="47">
    <mergeCell ref="I268:J268"/>
    <mergeCell ref="I270:J270"/>
    <mergeCell ref="I272:J272"/>
    <mergeCell ref="H228:N229"/>
    <mergeCell ref="O228:Q228"/>
    <mergeCell ref="I253:J253"/>
    <mergeCell ref="I258:J258"/>
    <mergeCell ref="I198:J198"/>
    <mergeCell ref="I202:J202"/>
    <mergeCell ref="H208:N209"/>
    <mergeCell ref="H194:N194"/>
    <mergeCell ref="O208:P209"/>
    <mergeCell ref="I182:J182"/>
    <mergeCell ref="I187:J187"/>
    <mergeCell ref="H153:O153"/>
    <mergeCell ref="I90:J90"/>
    <mergeCell ref="O158:Q159"/>
    <mergeCell ref="H158:N159"/>
    <mergeCell ref="I140:J140"/>
    <mergeCell ref="I142:J142"/>
    <mergeCell ref="I144:J144"/>
    <mergeCell ref="I149:J149"/>
    <mergeCell ref="I151:J151"/>
    <mergeCell ref="O121:Q121"/>
    <mergeCell ref="H121:N121"/>
    <mergeCell ref="I128:J128"/>
    <mergeCell ref="H136:N136"/>
    <mergeCell ref="O136:Q136"/>
    <mergeCell ref="I85:J85"/>
    <mergeCell ref="H102:N103"/>
    <mergeCell ref="O102:Q103"/>
    <mergeCell ref="H95:N95"/>
    <mergeCell ref="O95:Q95"/>
    <mergeCell ref="I48:J48"/>
    <mergeCell ref="I53:J53"/>
    <mergeCell ref="O38:Q38"/>
    <mergeCell ref="H58:N59"/>
    <mergeCell ref="O58:Q59"/>
    <mergeCell ref="H40:I40"/>
    <mergeCell ref="B2:R2"/>
    <mergeCell ref="H38:N38"/>
    <mergeCell ref="B35:G35"/>
    <mergeCell ref="J21:K21"/>
    <mergeCell ref="J23:M23"/>
    <mergeCell ref="L22:M22"/>
    <mergeCell ref="B33:L33"/>
    <mergeCell ref="B15:C15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BA244-ADA7-47B8-874E-C1D7C2F9A285}">
  <sheetPr>
    <tabColor rgb="FFC00000"/>
  </sheetPr>
  <dimension ref="B2:S102"/>
  <sheetViews>
    <sheetView zoomScale="120" zoomScaleNormal="120" workbookViewId="0">
      <selection activeCell="L59" sqref="L59"/>
    </sheetView>
  </sheetViews>
  <sheetFormatPr defaultColWidth="8.7265625" defaultRowHeight="15.5" x14ac:dyDescent="0.35"/>
  <cols>
    <col min="1" max="1" width="1.453125" style="19" customWidth="1"/>
    <col min="2" max="2" width="11.1796875" style="19" customWidth="1"/>
    <col min="3" max="3" width="18.08984375" style="19" customWidth="1"/>
    <col min="4" max="4" width="14.453125" style="19" customWidth="1"/>
    <col min="5" max="9" width="14.7265625" style="19" customWidth="1"/>
    <col min="10" max="10" width="8.7265625" style="19"/>
    <col min="11" max="11" width="13.453125" style="19" customWidth="1"/>
    <col min="12" max="12" width="13.54296875" style="19" customWidth="1"/>
    <col min="13" max="13" width="11.26953125" style="19" customWidth="1"/>
    <col min="14" max="15" width="8.7265625" style="19"/>
    <col min="16" max="16" width="10.7265625" style="19" bestFit="1" customWidth="1"/>
    <col min="17" max="16384" width="8.7265625" style="19"/>
  </cols>
  <sheetData>
    <row r="2" spans="2:18" x14ac:dyDescent="0.35">
      <c r="B2" s="139" t="s">
        <v>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2:18" x14ac:dyDescent="0.35">
      <c r="B4" s="27"/>
    </row>
    <row r="6" spans="2:18" x14ac:dyDescent="0.35">
      <c r="B6" s="27"/>
      <c r="C6" s="27"/>
      <c r="D6" s="27"/>
    </row>
    <row r="7" spans="2:18" x14ac:dyDescent="0.35">
      <c r="R7" s="84"/>
    </row>
    <row r="8" spans="2:18" x14ac:dyDescent="0.35">
      <c r="C8" s="166"/>
      <c r="D8" s="166"/>
    </row>
    <row r="10" spans="2:18" x14ac:dyDescent="0.35">
      <c r="C10" s="20"/>
      <c r="D10" s="20"/>
      <c r="G10" s="89"/>
    </row>
    <row r="14" spans="2:18" x14ac:dyDescent="0.35">
      <c r="C14" s="89"/>
      <c r="D14" s="89"/>
      <c r="F14" s="157"/>
      <c r="G14" s="157"/>
    </row>
    <row r="16" spans="2:18" x14ac:dyDescent="0.35">
      <c r="C16" s="166"/>
      <c r="D16" s="166"/>
    </row>
    <row r="19" spans="2:19" x14ac:dyDescent="0.35">
      <c r="C19" s="89"/>
      <c r="D19" s="89"/>
      <c r="F19" s="89"/>
    </row>
    <row r="22" spans="2:19" x14ac:dyDescent="0.35">
      <c r="C22" s="166"/>
      <c r="D22" s="166"/>
      <c r="I22" s="23"/>
    </row>
    <row r="24" spans="2:19" x14ac:dyDescent="0.35">
      <c r="C24" s="166"/>
      <c r="D24" s="166"/>
      <c r="E24" s="23"/>
    </row>
    <row r="26" spans="2:19" x14ac:dyDescent="0.35">
      <c r="B26" s="139" t="s">
        <v>0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</row>
    <row r="27" spans="2:19" x14ac:dyDescent="0.3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2:19" x14ac:dyDescent="0.35">
      <c r="B28" s="133" t="s">
        <v>102</v>
      </c>
      <c r="C28" s="134"/>
      <c r="D28" s="134"/>
      <c r="E28" s="134"/>
      <c r="F28" s="134"/>
      <c r="G28" s="134"/>
      <c r="H28" s="134"/>
      <c r="I28" s="134"/>
      <c r="J28" s="135"/>
      <c r="K28" s="22"/>
      <c r="L28" s="22"/>
      <c r="M28" s="22"/>
      <c r="N28" s="22"/>
      <c r="O28" s="22"/>
      <c r="P28" s="22"/>
      <c r="Q28" s="22"/>
      <c r="R28" s="22"/>
    </row>
    <row r="30" spans="2:19" ht="34" customHeight="1" x14ac:dyDescent="0.35">
      <c r="B30" s="37" t="s">
        <v>101</v>
      </c>
      <c r="C30" s="37" t="s">
        <v>108</v>
      </c>
      <c r="F30" s="149" t="s">
        <v>104</v>
      </c>
      <c r="G30" s="150"/>
      <c r="H30" s="150"/>
      <c r="I30" s="150"/>
      <c r="J30" s="150"/>
      <c r="K30" s="150"/>
      <c r="L30" s="150"/>
      <c r="M30" s="150"/>
      <c r="N30" s="150"/>
      <c r="O30" s="150"/>
      <c r="P30" s="151"/>
      <c r="Q30" s="142" t="s">
        <v>35</v>
      </c>
      <c r="R30" s="143"/>
      <c r="S30" s="143"/>
    </row>
    <row r="31" spans="2:19" ht="15.65" customHeight="1" x14ac:dyDescent="0.35">
      <c r="B31" s="39">
        <v>1989</v>
      </c>
      <c r="C31" s="90">
        <v>64116.25</v>
      </c>
      <c r="D31" s="95"/>
      <c r="J31" s="20"/>
      <c r="R31" s="100"/>
      <c r="S31" s="100"/>
    </row>
    <row r="32" spans="2:19" x14ac:dyDescent="0.35">
      <c r="B32" s="39">
        <v>1990</v>
      </c>
      <c r="C32" s="90">
        <v>72366.25</v>
      </c>
      <c r="D32" s="95"/>
      <c r="F32" s="5"/>
    </row>
    <row r="33" spans="2:16" x14ac:dyDescent="0.35">
      <c r="B33" s="39">
        <v>1991</v>
      </c>
      <c r="C33" s="90">
        <v>111398.5</v>
      </c>
      <c r="D33" s="95"/>
    </row>
    <row r="34" spans="2:16" x14ac:dyDescent="0.35">
      <c r="B34" s="39">
        <v>1992</v>
      </c>
      <c r="C34" s="90">
        <v>135551</v>
      </c>
      <c r="D34" s="95"/>
      <c r="F34" s="5"/>
      <c r="K34" s="5"/>
    </row>
    <row r="35" spans="2:16" x14ac:dyDescent="0.35">
      <c r="B35" s="39">
        <v>1993</v>
      </c>
      <c r="C35" s="90">
        <v>140031.75</v>
      </c>
      <c r="D35" s="95"/>
    </row>
    <row r="36" spans="2:16" x14ac:dyDescent="0.35">
      <c r="B36" s="39">
        <v>1994</v>
      </c>
      <c r="C36" s="90">
        <v>148584.875</v>
      </c>
      <c r="D36" s="95"/>
    </row>
    <row r="37" spans="2:16" x14ac:dyDescent="0.35">
      <c r="B37" s="39">
        <v>1995</v>
      </c>
      <c r="C37" s="90">
        <v>133878.625</v>
      </c>
      <c r="D37" s="95"/>
    </row>
    <row r="38" spans="2:16" x14ac:dyDescent="0.35">
      <c r="B38" s="39">
        <v>1996</v>
      </c>
      <c r="C38" s="90">
        <v>147120.875</v>
      </c>
      <c r="D38" s="95"/>
    </row>
    <row r="39" spans="2:16" x14ac:dyDescent="0.35">
      <c r="B39" s="39">
        <v>1997</v>
      </c>
      <c r="C39" s="90">
        <v>172947.25</v>
      </c>
      <c r="D39" s="95"/>
    </row>
    <row r="40" spans="2:16" x14ac:dyDescent="0.35">
      <c r="B40" s="39">
        <v>1998</v>
      </c>
      <c r="C40" s="90">
        <v>180175.75</v>
      </c>
      <c r="D40" s="95"/>
      <c r="P40" s="23" t="s">
        <v>56</v>
      </c>
    </row>
    <row r="41" spans="2:16" x14ac:dyDescent="0.35">
      <c r="B41" s="39">
        <v>1999</v>
      </c>
      <c r="C41" s="90">
        <v>215006.25</v>
      </c>
      <c r="D41" s="95"/>
      <c r="P41" s="23" t="s">
        <v>58</v>
      </c>
    </row>
    <row r="42" spans="2:16" x14ac:dyDescent="0.35">
      <c r="B42" s="39">
        <v>2000</v>
      </c>
      <c r="C42" s="90">
        <v>248504.25</v>
      </c>
      <c r="D42" s="95"/>
      <c r="P42" s="23" t="s">
        <v>57</v>
      </c>
    </row>
    <row r="43" spans="2:16" x14ac:dyDescent="0.35">
      <c r="B43" s="39">
        <v>2001</v>
      </c>
      <c r="C43" s="90">
        <v>283050.375</v>
      </c>
      <c r="D43" s="95"/>
      <c r="P43" s="23" t="s">
        <v>59</v>
      </c>
    </row>
    <row r="44" spans="2:16" x14ac:dyDescent="0.35">
      <c r="B44" s="39">
        <v>2002</v>
      </c>
      <c r="C44" s="90">
        <v>297904.375</v>
      </c>
      <c r="D44" s="95"/>
      <c r="P44" s="23" t="s">
        <v>70</v>
      </c>
    </row>
    <row r="45" spans="2:16" x14ac:dyDescent="0.35">
      <c r="B45" s="39">
        <v>2003</v>
      </c>
      <c r="C45" s="90">
        <v>319434.5</v>
      </c>
      <c r="D45" s="95"/>
      <c r="P45" s="23" t="s">
        <v>132</v>
      </c>
    </row>
    <row r="46" spans="2:16" x14ac:dyDescent="0.35">
      <c r="B46" s="39">
        <v>2004</v>
      </c>
      <c r="C46" s="90">
        <v>310826.125</v>
      </c>
      <c r="D46" s="95"/>
    </row>
    <row r="47" spans="2:16" x14ac:dyDescent="0.35">
      <c r="B47" s="39">
        <v>2005</v>
      </c>
      <c r="C47" s="90">
        <v>329081.875</v>
      </c>
      <c r="D47" s="95"/>
      <c r="P47" s="23" t="s">
        <v>130</v>
      </c>
    </row>
    <row r="48" spans="2:16" x14ac:dyDescent="0.35">
      <c r="B48" s="39">
        <v>2006</v>
      </c>
      <c r="C48" s="90">
        <v>358318</v>
      </c>
      <c r="D48" s="95"/>
      <c r="P48" s="23" t="s">
        <v>131</v>
      </c>
    </row>
    <row r="49" spans="2:18" ht="15.65" customHeight="1" x14ac:dyDescent="0.35">
      <c r="B49" s="39">
        <v>2007</v>
      </c>
      <c r="C49" s="90">
        <v>368069.5</v>
      </c>
      <c r="D49" s="95"/>
    </row>
    <row r="50" spans="2:18" x14ac:dyDescent="0.35">
      <c r="B50" s="39">
        <v>2008</v>
      </c>
      <c r="C50" s="90">
        <v>394355.625</v>
      </c>
      <c r="D50" s="95"/>
      <c r="P50" s="23" t="s">
        <v>105</v>
      </c>
    </row>
    <row r="52" spans="2:18" ht="31.5" customHeight="1" x14ac:dyDescent="0.35">
      <c r="B52" s="91" t="s">
        <v>103</v>
      </c>
      <c r="C52" s="37" t="s">
        <v>108</v>
      </c>
      <c r="D52" s="73"/>
      <c r="F52" s="164"/>
      <c r="G52" s="165"/>
      <c r="H52" s="165"/>
      <c r="I52" s="165"/>
      <c r="J52" s="125"/>
      <c r="K52" s="164"/>
      <c r="L52" s="165"/>
      <c r="M52" s="165"/>
      <c r="N52" s="165"/>
    </row>
    <row r="53" spans="2:18" x14ac:dyDescent="0.35">
      <c r="B53" s="39">
        <v>1</v>
      </c>
      <c r="C53" s="90">
        <v>64116.25</v>
      </c>
      <c r="D53" s="98"/>
      <c r="F53" s="21"/>
      <c r="G53" s="21"/>
      <c r="H53" s="21"/>
      <c r="I53" s="21"/>
      <c r="K53" s="21"/>
      <c r="L53" s="21"/>
      <c r="M53" s="21"/>
      <c r="N53" s="21"/>
    </row>
    <row r="54" spans="2:18" x14ac:dyDescent="0.35">
      <c r="B54" s="39">
        <v>2</v>
      </c>
      <c r="C54" s="90">
        <v>72366.25</v>
      </c>
      <c r="D54" s="98"/>
      <c r="F54" s="88"/>
      <c r="G54" s="163"/>
      <c r="H54" s="163"/>
      <c r="I54" s="21"/>
      <c r="K54" s="88"/>
      <c r="L54" s="99"/>
      <c r="O54" s="99"/>
      <c r="P54" s="5"/>
    </row>
    <row r="55" spans="2:18" x14ac:dyDescent="0.35">
      <c r="B55" s="39">
        <v>3</v>
      </c>
      <c r="C55" s="90">
        <v>111398.5</v>
      </c>
      <c r="D55" s="98"/>
      <c r="F55" s="21"/>
      <c r="G55" s="21"/>
      <c r="H55" s="21"/>
      <c r="I55" s="21"/>
      <c r="K55" s="21"/>
      <c r="L55" s="21"/>
      <c r="M55" s="21"/>
      <c r="N55" s="21"/>
    </row>
    <row r="56" spans="2:18" x14ac:dyDescent="0.35">
      <c r="B56" s="39">
        <v>4</v>
      </c>
      <c r="C56" s="90">
        <v>135551</v>
      </c>
      <c r="D56" s="98"/>
      <c r="F56" s="71"/>
      <c r="G56" s="141"/>
      <c r="H56" s="141"/>
      <c r="I56" s="93"/>
      <c r="K56" s="71"/>
      <c r="L56" s="141"/>
      <c r="M56" s="141"/>
      <c r="N56" s="93"/>
    </row>
    <row r="57" spans="2:18" x14ac:dyDescent="0.35">
      <c r="B57" s="39">
        <v>5</v>
      </c>
      <c r="C57" s="90">
        <v>140031.75</v>
      </c>
      <c r="D57" s="98"/>
    </row>
    <row r="58" spans="2:18" x14ac:dyDescent="0.35">
      <c r="B58" s="39">
        <v>6</v>
      </c>
      <c r="C58" s="90">
        <v>148584.875</v>
      </c>
      <c r="D58" s="98"/>
      <c r="F58" s="5"/>
    </row>
    <row r="59" spans="2:18" x14ac:dyDescent="0.35">
      <c r="B59" s="39">
        <v>7</v>
      </c>
      <c r="C59" s="90">
        <v>133878.625</v>
      </c>
      <c r="D59" s="98"/>
      <c r="F59" s="25"/>
      <c r="K59" s="25"/>
    </row>
    <row r="60" spans="2:18" x14ac:dyDescent="0.35">
      <c r="B60" s="39">
        <v>8</v>
      </c>
      <c r="C60" s="90">
        <v>147120.875</v>
      </c>
      <c r="D60" s="98"/>
    </row>
    <row r="61" spans="2:18" x14ac:dyDescent="0.35">
      <c r="B61" s="39">
        <v>9</v>
      </c>
      <c r="C61" s="90">
        <v>172947.25</v>
      </c>
      <c r="D61" s="98"/>
    </row>
    <row r="62" spans="2:18" x14ac:dyDescent="0.35">
      <c r="B62" s="39">
        <v>10</v>
      </c>
      <c r="C62" s="90">
        <v>180175.75</v>
      </c>
      <c r="D62" s="98"/>
      <c r="F62" s="71"/>
      <c r="G62" s="94"/>
      <c r="H62" s="94"/>
      <c r="I62" s="93"/>
      <c r="J62" s="25"/>
      <c r="K62" s="71"/>
      <c r="L62" s="94"/>
      <c r="M62" s="94"/>
      <c r="N62" s="79"/>
      <c r="O62" s="25"/>
      <c r="P62" s="70"/>
      <c r="R62" s="5" t="s">
        <v>76</v>
      </c>
    </row>
    <row r="63" spans="2:18" x14ac:dyDescent="0.35">
      <c r="B63" s="39">
        <v>11</v>
      </c>
      <c r="C63" s="90">
        <v>215006.25</v>
      </c>
      <c r="D63" s="98"/>
      <c r="F63" s="5"/>
      <c r="G63" s="25"/>
      <c r="H63" s="25"/>
      <c r="L63" s="25"/>
      <c r="M63" s="25"/>
    </row>
    <row r="64" spans="2:18" x14ac:dyDescent="0.35">
      <c r="B64" s="39">
        <v>12</v>
      </c>
      <c r="C64" s="90">
        <v>248504.25</v>
      </c>
      <c r="D64" s="98"/>
      <c r="G64" s="25"/>
      <c r="H64" s="25"/>
      <c r="L64" s="25"/>
      <c r="M64" s="25"/>
    </row>
    <row r="65" spans="2:19" x14ac:dyDescent="0.35">
      <c r="B65" s="39">
        <v>13</v>
      </c>
      <c r="C65" s="90">
        <v>283050.375</v>
      </c>
      <c r="D65" s="98"/>
      <c r="F65" s="25"/>
      <c r="G65" s="25"/>
      <c r="H65" s="25"/>
      <c r="K65" s="25"/>
      <c r="L65" s="25"/>
      <c r="M65" s="25"/>
    </row>
    <row r="66" spans="2:19" x14ac:dyDescent="0.35">
      <c r="B66" s="39">
        <v>14</v>
      </c>
      <c r="C66" s="90">
        <v>297904.375</v>
      </c>
      <c r="D66" s="98"/>
    </row>
    <row r="67" spans="2:19" x14ac:dyDescent="0.35">
      <c r="B67" s="39">
        <v>15</v>
      </c>
      <c r="C67" s="90">
        <v>319434.5</v>
      </c>
      <c r="D67" s="98"/>
      <c r="F67" s="71"/>
      <c r="G67" s="141"/>
      <c r="H67" s="141"/>
      <c r="I67" s="81"/>
      <c r="K67" s="71"/>
      <c r="L67" s="141"/>
      <c r="M67" s="141"/>
      <c r="N67" s="81"/>
    </row>
    <row r="68" spans="2:19" x14ac:dyDescent="0.35">
      <c r="B68" s="39">
        <v>16</v>
      </c>
      <c r="C68" s="90">
        <v>310826.125</v>
      </c>
      <c r="D68" s="98"/>
    </row>
    <row r="69" spans="2:19" x14ac:dyDescent="0.35">
      <c r="B69" s="39">
        <v>17</v>
      </c>
      <c r="C69" s="90">
        <v>329081.875</v>
      </c>
      <c r="D69" s="98"/>
      <c r="F69" s="158"/>
      <c r="G69" s="159"/>
      <c r="H69" s="159"/>
      <c r="I69" s="159"/>
      <c r="K69" s="158"/>
      <c r="L69" s="159"/>
      <c r="M69" s="159"/>
      <c r="N69" s="159"/>
    </row>
    <row r="70" spans="2:19" x14ac:dyDescent="0.35">
      <c r="B70" s="39">
        <v>18</v>
      </c>
      <c r="C70" s="90">
        <v>358318</v>
      </c>
      <c r="D70" s="98"/>
      <c r="F70" s="158"/>
      <c r="G70" s="159"/>
      <c r="H70" s="159"/>
      <c r="I70" s="159"/>
      <c r="K70" s="158"/>
      <c r="L70" s="159"/>
      <c r="M70" s="159"/>
      <c r="N70" s="159"/>
    </row>
    <row r="71" spans="2:19" ht="17.5" customHeight="1" x14ac:dyDescent="0.35">
      <c r="B71" s="39">
        <v>19</v>
      </c>
      <c r="C71" s="90">
        <v>368069.5</v>
      </c>
      <c r="D71" s="98"/>
    </row>
    <row r="72" spans="2:19" x14ac:dyDescent="0.35">
      <c r="B72" s="39">
        <v>20</v>
      </c>
      <c r="C72" s="90">
        <v>394355.625</v>
      </c>
      <c r="D72" s="98"/>
      <c r="F72" s="32"/>
    </row>
    <row r="73" spans="2:19" x14ac:dyDescent="0.35">
      <c r="B73" s="97"/>
      <c r="C73" s="96"/>
      <c r="D73" s="111"/>
    </row>
    <row r="74" spans="2:19" x14ac:dyDescent="0.35">
      <c r="B74" s="97"/>
      <c r="C74" s="96"/>
      <c r="D74" s="111"/>
      <c r="F74" s="123"/>
      <c r="K74" s="123"/>
      <c r="P74" s="23"/>
    </row>
    <row r="75" spans="2:19" ht="15.5" customHeight="1" x14ac:dyDescent="0.35">
      <c r="B75" s="97"/>
      <c r="C75" s="96"/>
      <c r="D75" s="111"/>
    </row>
    <row r="76" spans="2:19" x14ac:dyDescent="0.35">
      <c r="F76" s="71"/>
      <c r="G76" s="71"/>
      <c r="K76" s="71"/>
      <c r="L76" s="71"/>
      <c r="P76" s="23" t="s">
        <v>110</v>
      </c>
    </row>
    <row r="77" spans="2:19" x14ac:dyDescent="0.35">
      <c r="F77" s="93"/>
      <c r="G77" s="93"/>
      <c r="K77" s="79"/>
      <c r="L77" s="93"/>
      <c r="P77" s="23" t="s">
        <v>111</v>
      </c>
    </row>
    <row r="79" spans="2:19" x14ac:dyDescent="0.35">
      <c r="F79" s="160" t="s">
        <v>112</v>
      </c>
      <c r="G79" s="161"/>
      <c r="H79" s="161"/>
      <c r="I79" s="161"/>
      <c r="J79" s="161"/>
      <c r="K79" s="161"/>
      <c r="L79" s="161"/>
      <c r="M79" s="161"/>
      <c r="N79" s="161"/>
      <c r="O79" s="161"/>
      <c r="P79" s="162"/>
      <c r="Q79" s="155" t="s">
        <v>35</v>
      </c>
      <c r="R79" s="156"/>
      <c r="S79" s="156"/>
    </row>
    <row r="81" spans="6:19" x14ac:dyDescent="0.35">
      <c r="F81" s="5"/>
    </row>
    <row r="83" spans="6:19" x14ac:dyDescent="0.35">
      <c r="F83" s="160" t="s">
        <v>113</v>
      </c>
      <c r="G83" s="161"/>
      <c r="H83" s="161"/>
      <c r="I83" s="161"/>
      <c r="J83" s="161"/>
      <c r="K83" s="161"/>
      <c r="L83" s="161"/>
      <c r="M83" s="161"/>
      <c r="N83" s="161"/>
      <c r="O83" s="161"/>
      <c r="P83" s="162"/>
      <c r="Q83" s="155" t="s">
        <v>35</v>
      </c>
      <c r="R83" s="156"/>
      <c r="S83" s="156"/>
    </row>
    <row r="85" spans="6:19" x14ac:dyDescent="0.35">
      <c r="F85" s="5"/>
      <c r="R85" s="23" t="s">
        <v>133</v>
      </c>
      <c r="S85" s="23"/>
    </row>
    <row r="86" spans="6:19" x14ac:dyDescent="0.35">
      <c r="R86" s="23"/>
      <c r="S86" s="23"/>
    </row>
    <row r="87" spans="6:19" x14ac:dyDescent="0.35">
      <c r="K87" s="138"/>
      <c r="L87" s="138"/>
      <c r="M87" s="138"/>
      <c r="N87" s="24"/>
      <c r="O87" s="25"/>
      <c r="S87" s="23"/>
    </row>
    <row r="88" spans="6:19" x14ac:dyDescent="0.35">
      <c r="S88" s="23"/>
    </row>
    <row r="89" spans="6:19" x14ac:dyDescent="0.35">
      <c r="K89" s="20"/>
      <c r="S89" s="23"/>
    </row>
    <row r="90" spans="6:19" x14ac:dyDescent="0.35">
      <c r="K90" s="20"/>
      <c r="S90" s="23"/>
    </row>
    <row r="91" spans="6:19" x14ac:dyDescent="0.35">
      <c r="K91" s="20"/>
    </row>
    <row r="92" spans="6:19" x14ac:dyDescent="0.35">
      <c r="S92" s="23"/>
    </row>
    <row r="93" spans="6:19" x14ac:dyDescent="0.35">
      <c r="S93" s="23"/>
    </row>
    <row r="94" spans="6:19" x14ac:dyDescent="0.35">
      <c r="S94" s="23"/>
    </row>
    <row r="99" spans="6:16" x14ac:dyDescent="0.35">
      <c r="F99" s="127"/>
    </row>
    <row r="100" spans="6:16" ht="16" thickBot="1" x14ac:dyDescent="0.4"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</row>
    <row r="102" spans="6:16" x14ac:dyDescent="0.35">
      <c r="F102" s="5"/>
    </row>
  </sheetData>
  <mergeCells count="24">
    <mergeCell ref="K87:M87"/>
    <mergeCell ref="B2:P2"/>
    <mergeCell ref="B26:P26"/>
    <mergeCell ref="B28:J28"/>
    <mergeCell ref="F30:P30"/>
    <mergeCell ref="C8:D8"/>
    <mergeCell ref="C16:D16"/>
    <mergeCell ref="C22:D22"/>
    <mergeCell ref="C24:D24"/>
    <mergeCell ref="F83:P83"/>
    <mergeCell ref="Q83:S83"/>
    <mergeCell ref="F14:G14"/>
    <mergeCell ref="F69:I70"/>
    <mergeCell ref="K69:N70"/>
    <mergeCell ref="F79:P79"/>
    <mergeCell ref="G54:H54"/>
    <mergeCell ref="Q30:S30"/>
    <mergeCell ref="Q79:S79"/>
    <mergeCell ref="G56:H56"/>
    <mergeCell ref="L56:M56"/>
    <mergeCell ref="G67:H67"/>
    <mergeCell ref="L67:M67"/>
    <mergeCell ref="K52:N52"/>
    <mergeCell ref="F52:I5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3C52F-4522-47EB-A038-43DCC5EFDFF4}">
  <sheetPr>
    <tabColor rgb="FFC00000"/>
  </sheetPr>
  <dimension ref="B2:W126"/>
  <sheetViews>
    <sheetView zoomScale="120" zoomScaleNormal="120" workbookViewId="0">
      <selection activeCell="I33" sqref="I33"/>
    </sheetView>
  </sheetViews>
  <sheetFormatPr defaultColWidth="8.7265625" defaultRowHeight="15.5" x14ac:dyDescent="0.35"/>
  <cols>
    <col min="1" max="1" width="1.453125" style="19" customWidth="1"/>
    <col min="2" max="2" width="11.1796875" style="19" customWidth="1"/>
    <col min="3" max="3" width="18.08984375" style="19" customWidth="1"/>
    <col min="4" max="4" width="14.453125" style="19" customWidth="1"/>
    <col min="5" max="5" width="14.7265625" style="19" customWidth="1"/>
    <col min="6" max="6" width="22.36328125" style="19" customWidth="1"/>
    <col min="7" max="8" width="16.26953125" style="19" customWidth="1"/>
    <col min="9" max="9" width="14.7265625" style="19" customWidth="1"/>
    <col min="10" max="10" width="14.26953125" style="19" customWidth="1"/>
    <col min="11" max="11" width="14.7265625" style="19" customWidth="1"/>
    <col min="12" max="12" width="18.453125" style="19" customWidth="1"/>
    <col min="13" max="13" width="13.26953125" style="19" customWidth="1"/>
    <col min="14" max="14" width="12.6328125" style="19" customWidth="1"/>
    <col min="15" max="15" width="12.453125" style="19" customWidth="1"/>
    <col min="16" max="16" width="12.26953125" style="19" customWidth="1"/>
    <col min="17" max="17" width="8.7265625" style="19"/>
    <col min="18" max="18" width="10.08984375" style="19" customWidth="1"/>
    <col min="19" max="16384" width="8.7265625" style="19"/>
  </cols>
  <sheetData>
    <row r="2" spans="2:18" x14ac:dyDescent="0.35">
      <c r="B2" s="139" t="s">
        <v>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2:18" x14ac:dyDescent="0.35">
      <c r="B4" s="27" t="s">
        <v>3</v>
      </c>
      <c r="C4" s="19" t="s">
        <v>82</v>
      </c>
    </row>
    <row r="6" spans="2:18" x14ac:dyDescent="0.35">
      <c r="B6" s="27" t="s">
        <v>84</v>
      </c>
      <c r="C6" s="27"/>
      <c r="D6" s="27"/>
      <c r="E6" s="19" t="s">
        <v>83</v>
      </c>
    </row>
    <row r="7" spans="2:18" x14ac:dyDescent="0.35">
      <c r="R7" s="84"/>
    </row>
    <row r="8" spans="2:18" x14ac:dyDescent="0.35">
      <c r="C8" s="166" t="s">
        <v>85</v>
      </c>
      <c r="D8" s="166"/>
      <c r="E8" s="19" t="s">
        <v>86</v>
      </c>
    </row>
    <row r="10" spans="2:18" x14ac:dyDescent="0.35">
      <c r="C10" s="20" t="s">
        <v>87</v>
      </c>
      <c r="D10" s="20"/>
      <c r="G10" s="89" t="s">
        <v>88</v>
      </c>
    </row>
    <row r="11" spans="2:18" x14ac:dyDescent="0.35">
      <c r="C11" s="19" t="s">
        <v>89</v>
      </c>
    </row>
    <row r="14" spans="2:18" x14ac:dyDescent="0.35">
      <c r="C14" s="89" t="s">
        <v>90</v>
      </c>
      <c r="D14" s="89"/>
      <c r="F14" s="170" t="s">
        <v>91</v>
      </c>
      <c r="G14" s="170"/>
    </row>
    <row r="16" spans="2:18" x14ac:dyDescent="0.35">
      <c r="C16" s="166" t="s">
        <v>92</v>
      </c>
      <c r="D16" s="166"/>
      <c r="E16" s="19" t="s">
        <v>97</v>
      </c>
    </row>
    <row r="19" spans="2:23" x14ac:dyDescent="0.35">
      <c r="C19" s="167" t="s">
        <v>93</v>
      </c>
      <c r="D19" s="167"/>
      <c r="F19" s="89" t="s">
        <v>94</v>
      </c>
    </row>
    <row r="20" spans="2:23" x14ac:dyDescent="0.35">
      <c r="C20" s="19" t="s">
        <v>95</v>
      </c>
      <c r="F20" s="19" t="s">
        <v>135</v>
      </c>
    </row>
    <row r="22" spans="2:23" x14ac:dyDescent="0.35">
      <c r="C22" s="166" t="s">
        <v>96</v>
      </c>
      <c r="D22" s="166"/>
      <c r="E22" s="19" t="s">
        <v>98</v>
      </c>
      <c r="I22" s="23" t="s">
        <v>99</v>
      </c>
    </row>
    <row r="24" spans="2:23" x14ac:dyDescent="0.35">
      <c r="C24" s="166" t="s">
        <v>100</v>
      </c>
      <c r="D24" s="166"/>
      <c r="E24" s="23" t="s">
        <v>99</v>
      </c>
    </row>
    <row r="26" spans="2:23" x14ac:dyDescent="0.35">
      <c r="B26" s="139" t="s">
        <v>0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</row>
    <row r="27" spans="2:23" x14ac:dyDescent="0.3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2:23" x14ac:dyDescent="0.35">
      <c r="B28" s="133" t="s">
        <v>136</v>
      </c>
      <c r="C28" s="134"/>
      <c r="D28" s="134"/>
      <c r="E28" s="134"/>
      <c r="F28" s="134"/>
      <c r="G28" s="134"/>
      <c r="H28" s="134"/>
      <c r="I28" s="134"/>
      <c r="J28" s="135"/>
      <c r="K28" s="22"/>
      <c r="L28" s="22"/>
      <c r="M28" s="22"/>
      <c r="N28" s="22"/>
      <c r="O28" s="22"/>
      <c r="P28" s="22"/>
      <c r="Q28" s="22"/>
      <c r="R28" s="22"/>
    </row>
    <row r="30" spans="2:23" ht="34" customHeight="1" x14ac:dyDescent="0.35">
      <c r="B30" s="37" t="s">
        <v>101</v>
      </c>
      <c r="C30" s="37" t="s">
        <v>114</v>
      </c>
      <c r="D30" s="37" t="s">
        <v>120</v>
      </c>
      <c r="J30" s="132" t="s">
        <v>121</v>
      </c>
      <c r="K30" s="132"/>
      <c r="L30" s="132"/>
      <c r="M30" s="132"/>
      <c r="N30" s="132"/>
      <c r="O30" s="132"/>
      <c r="P30" s="132"/>
      <c r="Q30" s="132"/>
      <c r="R30" s="132"/>
      <c r="S30" s="142" t="s">
        <v>35</v>
      </c>
      <c r="T30" s="143"/>
      <c r="U30" s="143"/>
    </row>
    <row r="31" spans="2:23" ht="15.65" customHeight="1" x14ac:dyDescent="0.35">
      <c r="B31" s="105">
        <v>2001</v>
      </c>
      <c r="C31" s="105" t="s">
        <v>119</v>
      </c>
      <c r="D31" s="106">
        <v>8857</v>
      </c>
      <c r="N31" s="20"/>
      <c r="V31" s="100"/>
      <c r="W31" s="100"/>
    </row>
    <row r="32" spans="2:23" x14ac:dyDescent="0.35">
      <c r="B32" s="105"/>
      <c r="C32" s="105" t="s">
        <v>118</v>
      </c>
      <c r="D32" s="106">
        <v>13048</v>
      </c>
      <c r="J32" s="5"/>
    </row>
    <row r="33" spans="2:20" x14ac:dyDescent="0.35">
      <c r="B33" s="105"/>
      <c r="C33" s="105" t="s">
        <v>117</v>
      </c>
      <c r="D33" s="106">
        <v>13535</v>
      </c>
    </row>
    <row r="34" spans="2:20" x14ac:dyDescent="0.35">
      <c r="B34" s="105"/>
      <c r="C34" s="105" t="s">
        <v>116</v>
      </c>
      <c r="D34" s="106">
        <v>15172</v>
      </c>
      <c r="J34" s="5"/>
    </row>
    <row r="35" spans="2:20" ht="18" customHeight="1" x14ac:dyDescent="0.35">
      <c r="B35" s="105">
        <v>2002</v>
      </c>
      <c r="C35" s="105" t="s">
        <v>119</v>
      </c>
      <c r="D35" s="106">
        <v>10643</v>
      </c>
    </row>
    <row r="36" spans="2:20" x14ac:dyDescent="0.35">
      <c r="B36" s="105"/>
      <c r="C36" s="105" t="s">
        <v>118</v>
      </c>
      <c r="D36" s="106">
        <v>12054</v>
      </c>
      <c r="T36" s="23" t="s">
        <v>56</v>
      </c>
    </row>
    <row r="37" spans="2:20" x14ac:dyDescent="0.35">
      <c r="B37" s="105"/>
      <c r="C37" s="105" t="s">
        <v>117</v>
      </c>
      <c r="D37" s="106">
        <v>12491</v>
      </c>
      <c r="T37" s="23" t="s">
        <v>122</v>
      </c>
    </row>
    <row r="38" spans="2:20" x14ac:dyDescent="0.35">
      <c r="B38" s="105"/>
      <c r="C38" s="105" t="s">
        <v>116</v>
      </c>
      <c r="D38" s="106">
        <v>15182</v>
      </c>
      <c r="T38" s="23" t="s">
        <v>57</v>
      </c>
    </row>
    <row r="39" spans="2:20" x14ac:dyDescent="0.35">
      <c r="B39" s="105">
        <v>2003</v>
      </c>
      <c r="C39" s="105" t="s">
        <v>119</v>
      </c>
      <c r="D39" s="106">
        <v>10415</v>
      </c>
      <c r="T39" s="23" t="s">
        <v>59</v>
      </c>
    </row>
    <row r="40" spans="2:20" x14ac:dyDescent="0.35">
      <c r="B40" s="105"/>
      <c r="C40" s="105" t="s">
        <v>118</v>
      </c>
      <c r="D40" s="106">
        <v>11909</v>
      </c>
      <c r="T40" s="23" t="s">
        <v>70</v>
      </c>
    </row>
    <row r="41" spans="2:20" x14ac:dyDescent="0.35">
      <c r="B41" s="105"/>
      <c r="C41" s="105" t="s">
        <v>117</v>
      </c>
      <c r="D41" s="106">
        <v>12272</v>
      </c>
      <c r="T41" s="23" t="s">
        <v>65</v>
      </c>
    </row>
    <row r="42" spans="2:20" x14ac:dyDescent="0.35">
      <c r="B42" s="105"/>
      <c r="C42" s="105" t="s">
        <v>116</v>
      </c>
      <c r="D42" s="106">
        <v>14672</v>
      </c>
    </row>
    <row r="43" spans="2:20" x14ac:dyDescent="0.35">
      <c r="B43" s="105">
        <v>2004</v>
      </c>
      <c r="C43" s="105" t="s">
        <v>119</v>
      </c>
      <c r="D43" s="106">
        <v>10005</v>
      </c>
      <c r="T43" s="23" t="s">
        <v>130</v>
      </c>
    </row>
    <row r="44" spans="2:20" x14ac:dyDescent="0.35">
      <c r="B44" s="105"/>
      <c r="C44" s="105" t="s">
        <v>118</v>
      </c>
      <c r="D44" s="106">
        <v>12555</v>
      </c>
      <c r="T44" s="23" t="s">
        <v>131</v>
      </c>
    </row>
    <row r="45" spans="2:20" x14ac:dyDescent="0.35">
      <c r="B45" s="105"/>
      <c r="C45" s="105" t="s">
        <v>117</v>
      </c>
      <c r="D45" s="106">
        <v>12845</v>
      </c>
    </row>
    <row r="46" spans="2:20" x14ac:dyDescent="0.35">
      <c r="B46" s="105"/>
      <c r="C46" s="105" t="s">
        <v>116</v>
      </c>
      <c r="D46" s="106">
        <v>14710</v>
      </c>
    </row>
    <row r="47" spans="2:20" x14ac:dyDescent="0.35">
      <c r="B47" s="105">
        <v>2005</v>
      </c>
      <c r="C47" s="105" t="s">
        <v>119</v>
      </c>
      <c r="D47" s="106"/>
      <c r="T47" s="23"/>
    </row>
    <row r="48" spans="2:20" x14ac:dyDescent="0.35">
      <c r="B48" s="105"/>
      <c r="C48" s="105" t="s">
        <v>118</v>
      </c>
      <c r="D48" s="106"/>
      <c r="T48" s="23"/>
    </row>
    <row r="49" spans="2:20" ht="15.65" customHeight="1" x14ac:dyDescent="0.35">
      <c r="B49" s="105"/>
      <c r="C49" s="105" t="s">
        <v>117</v>
      </c>
      <c r="D49" s="106"/>
    </row>
    <row r="50" spans="2:20" x14ac:dyDescent="0.35">
      <c r="B50" s="105"/>
      <c r="C50" s="105" t="s">
        <v>116</v>
      </c>
      <c r="D50" s="106"/>
      <c r="J50" s="126"/>
      <c r="K50" s="168"/>
      <c r="L50" s="169"/>
      <c r="M50" s="169"/>
    </row>
    <row r="51" spans="2:20" x14ac:dyDescent="0.35">
      <c r="B51" s="105">
        <v>2006</v>
      </c>
      <c r="C51" s="105" t="s">
        <v>119</v>
      </c>
      <c r="D51" s="106"/>
      <c r="J51" s="21"/>
      <c r="K51" s="21"/>
      <c r="L51" s="21"/>
      <c r="M51" s="21"/>
    </row>
    <row r="52" spans="2:20" x14ac:dyDescent="0.35">
      <c r="B52" s="105"/>
      <c r="C52" s="105" t="s">
        <v>118</v>
      </c>
      <c r="D52" s="106"/>
      <c r="J52" s="71" t="s">
        <v>54</v>
      </c>
      <c r="K52" s="63" t="s">
        <v>55</v>
      </c>
      <c r="L52" s="63"/>
      <c r="M52" s="93"/>
      <c r="O52" s="163"/>
      <c r="P52" s="163"/>
      <c r="Q52" s="163"/>
      <c r="R52" s="163"/>
    </row>
    <row r="53" spans="2:20" x14ac:dyDescent="0.35">
      <c r="B53" s="105"/>
      <c r="C53" s="105" t="s">
        <v>117</v>
      </c>
      <c r="D53" s="106"/>
      <c r="O53" s="21"/>
      <c r="P53" s="21"/>
      <c r="Q53" s="21"/>
      <c r="R53" s="21"/>
    </row>
    <row r="54" spans="2:20" x14ac:dyDescent="0.35">
      <c r="B54" s="105"/>
      <c r="C54" s="105" t="s">
        <v>116</v>
      </c>
      <c r="D54" s="106"/>
      <c r="J54" s="19" t="s">
        <v>106</v>
      </c>
      <c r="O54" s="65"/>
      <c r="P54" s="99"/>
      <c r="S54" s="99"/>
    </row>
    <row r="55" spans="2:20" x14ac:dyDescent="0.35">
      <c r="J55" s="25" t="s">
        <v>107</v>
      </c>
      <c r="O55" s="21"/>
      <c r="P55" s="21"/>
      <c r="Q55" s="21"/>
      <c r="R55" s="21"/>
    </row>
    <row r="56" spans="2:20" ht="43" customHeight="1" x14ac:dyDescent="0.35">
      <c r="B56" s="37" t="s">
        <v>114</v>
      </c>
      <c r="C56" s="37" t="s">
        <v>103</v>
      </c>
      <c r="D56" s="37" t="s">
        <v>120</v>
      </c>
      <c r="E56" s="91"/>
      <c r="F56" s="91"/>
      <c r="G56" s="91"/>
      <c r="H56" s="91"/>
      <c r="J56" s="128"/>
      <c r="O56" s="102"/>
      <c r="P56" s="163"/>
      <c r="Q56" s="163"/>
      <c r="R56" s="103"/>
    </row>
    <row r="57" spans="2:20" x14ac:dyDescent="0.35">
      <c r="B57" s="105" t="s">
        <v>119</v>
      </c>
      <c r="C57" s="105">
        <v>1</v>
      </c>
      <c r="D57" s="106">
        <v>8857</v>
      </c>
      <c r="E57" s="107"/>
      <c r="F57" s="108"/>
      <c r="G57" s="76"/>
      <c r="H57" s="107"/>
    </row>
    <row r="58" spans="2:20" x14ac:dyDescent="0.35">
      <c r="B58" s="105" t="s">
        <v>118</v>
      </c>
      <c r="C58" s="105">
        <v>2</v>
      </c>
      <c r="D58" s="106">
        <v>13048</v>
      </c>
      <c r="E58" s="107"/>
      <c r="F58" s="108"/>
      <c r="G58" s="76"/>
      <c r="H58" s="107"/>
      <c r="J58" s="71" t="s">
        <v>62</v>
      </c>
      <c r="K58" s="94" t="s">
        <v>60</v>
      </c>
      <c r="L58" s="94"/>
      <c r="M58" s="79"/>
    </row>
    <row r="59" spans="2:20" x14ac:dyDescent="0.35">
      <c r="B59" s="105" t="s">
        <v>117</v>
      </c>
      <c r="C59" s="105">
        <v>3</v>
      </c>
      <c r="D59" s="106">
        <v>13535</v>
      </c>
      <c r="E59" s="107"/>
      <c r="F59" s="108"/>
      <c r="G59" s="76"/>
      <c r="H59" s="107"/>
      <c r="J59" s="19" t="s">
        <v>109</v>
      </c>
      <c r="K59" s="25"/>
      <c r="L59" s="25"/>
      <c r="O59" s="25"/>
    </row>
    <row r="60" spans="2:20" x14ac:dyDescent="0.35">
      <c r="B60" s="105" t="s">
        <v>116</v>
      </c>
      <c r="C60" s="105">
        <v>4</v>
      </c>
      <c r="D60" s="106">
        <v>15172</v>
      </c>
      <c r="E60" s="107"/>
      <c r="F60" s="108"/>
      <c r="G60" s="76"/>
      <c r="H60" s="107"/>
      <c r="J60" s="19" t="s">
        <v>61</v>
      </c>
      <c r="K60" s="25"/>
      <c r="L60" s="25"/>
    </row>
    <row r="61" spans="2:20" x14ac:dyDescent="0.35">
      <c r="B61" s="105" t="s">
        <v>119</v>
      </c>
      <c r="C61" s="105">
        <v>5</v>
      </c>
      <c r="D61" s="106">
        <v>10643</v>
      </c>
      <c r="E61" s="107"/>
      <c r="F61" s="108"/>
      <c r="G61" s="76"/>
      <c r="H61" s="107"/>
      <c r="J61" s="122"/>
      <c r="K61" s="25"/>
      <c r="L61" s="25"/>
    </row>
    <row r="62" spans="2:20" x14ac:dyDescent="0.35">
      <c r="B62" s="105" t="s">
        <v>118</v>
      </c>
      <c r="C62" s="105">
        <v>6</v>
      </c>
      <c r="D62" s="106">
        <v>12054</v>
      </c>
      <c r="E62" s="107"/>
      <c r="F62" s="108"/>
      <c r="G62" s="76"/>
      <c r="H62" s="107"/>
      <c r="N62" s="25"/>
      <c r="O62" s="102"/>
      <c r="P62" s="99"/>
      <c r="Q62" s="99"/>
      <c r="R62" s="104"/>
      <c r="S62" s="25"/>
      <c r="T62" s="70"/>
    </row>
    <row r="63" spans="2:20" ht="17.5" x14ac:dyDescent="0.35">
      <c r="B63" s="105" t="s">
        <v>117</v>
      </c>
      <c r="C63" s="105">
        <v>7</v>
      </c>
      <c r="D63" s="106">
        <v>12491</v>
      </c>
      <c r="E63" s="107"/>
      <c r="F63" s="108"/>
      <c r="G63" s="76"/>
      <c r="H63" s="107"/>
      <c r="J63" s="71" t="s">
        <v>50</v>
      </c>
      <c r="K63" s="141" t="s">
        <v>49</v>
      </c>
      <c r="L63" s="141"/>
      <c r="M63" s="81"/>
      <c r="P63" s="25"/>
      <c r="Q63" s="25"/>
    </row>
    <row r="64" spans="2:20" x14ac:dyDescent="0.35">
      <c r="B64" s="105" t="s">
        <v>116</v>
      </c>
      <c r="C64" s="105">
        <v>8</v>
      </c>
      <c r="D64" s="106">
        <v>15182</v>
      </c>
      <c r="E64" s="107"/>
      <c r="F64" s="108"/>
      <c r="G64" s="76"/>
      <c r="H64" s="107"/>
      <c r="P64" s="25"/>
      <c r="Q64" s="25"/>
    </row>
    <row r="65" spans="2:18" x14ac:dyDescent="0.35">
      <c r="B65" s="105" t="s">
        <v>119</v>
      </c>
      <c r="C65" s="105">
        <v>9</v>
      </c>
      <c r="D65" s="106">
        <v>10415</v>
      </c>
      <c r="E65" s="107"/>
      <c r="F65" s="108"/>
      <c r="G65" s="76"/>
      <c r="H65" s="107"/>
      <c r="J65" s="5"/>
      <c r="O65" s="25"/>
      <c r="P65" s="25"/>
      <c r="Q65" s="25"/>
    </row>
    <row r="66" spans="2:18" x14ac:dyDescent="0.35">
      <c r="B66" s="105" t="s">
        <v>118</v>
      </c>
      <c r="C66" s="105">
        <v>10</v>
      </c>
      <c r="D66" s="106">
        <v>11909</v>
      </c>
      <c r="E66" s="107"/>
      <c r="F66" s="108"/>
      <c r="G66" s="76"/>
      <c r="H66" s="107"/>
    </row>
    <row r="67" spans="2:18" x14ac:dyDescent="0.35">
      <c r="B67" s="105" t="s">
        <v>117</v>
      </c>
      <c r="C67" s="105">
        <v>11</v>
      </c>
      <c r="D67" s="106">
        <v>12272</v>
      </c>
      <c r="E67" s="107"/>
      <c r="F67" s="108"/>
      <c r="G67" s="76"/>
      <c r="H67" s="107"/>
      <c r="J67" s="32"/>
      <c r="M67" s="102"/>
      <c r="N67" s="99"/>
      <c r="O67" s="99"/>
      <c r="P67" s="24"/>
    </row>
    <row r="68" spans="2:18" x14ac:dyDescent="0.35">
      <c r="B68" s="105" t="s">
        <v>116</v>
      </c>
      <c r="C68" s="105">
        <v>12</v>
      </c>
      <c r="D68" s="106">
        <v>14672</v>
      </c>
      <c r="E68" s="107"/>
      <c r="F68" s="108"/>
      <c r="G68" s="76"/>
      <c r="H68" s="107"/>
    </row>
    <row r="69" spans="2:18" x14ac:dyDescent="0.35">
      <c r="B69" s="105" t="s">
        <v>119</v>
      </c>
      <c r="C69" s="105">
        <v>13</v>
      </c>
      <c r="D69" s="106">
        <v>10005</v>
      </c>
      <c r="E69" s="107"/>
      <c r="F69" s="108"/>
      <c r="G69" s="76"/>
      <c r="H69" s="107"/>
      <c r="J69" s="32"/>
    </row>
    <row r="70" spans="2:18" x14ac:dyDescent="0.35">
      <c r="B70" s="105" t="s">
        <v>118</v>
      </c>
      <c r="C70" s="105">
        <v>14</v>
      </c>
      <c r="D70" s="106">
        <v>12555</v>
      </c>
      <c r="E70" s="107"/>
      <c r="F70" s="108"/>
      <c r="G70" s="76"/>
      <c r="H70" s="107"/>
    </row>
    <row r="71" spans="2:18" ht="17.5" customHeight="1" x14ac:dyDescent="0.35">
      <c r="B71" s="105" t="s">
        <v>117</v>
      </c>
      <c r="C71" s="105">
        <v>15</v>
      </c>
      <c r="D71" s="106">
        <v>12845</v>
      </c>
      <c r="E71" s="107"/>
      <c r="F71" s="108"/>
      <c r="G71" s="76"/>
      <c r="H71" s="107"/>
      <c r="J71" s="5"/>
    </row>
    <row r="72" spans="2:18" x14ac:dyDescent="0.35">
      <c r="B72" s="105" t="s">
        <v>116</v>
      </c>
      <c r="C72" s="105">
        <v>16</v>
      </c>
      <c r="D72" s="106">
        <v>14710</v>
      </c>
      <c r="E72" s="107"/>
      <c r="F72" s="108"/>
      <c r="G72" s="76"/>
      <c r="H72" s="107"/>
    </row>
    <row r="73" spans="2:18" x14ac:dyDescent="0.35">
      <c r="B73" s="105" t="s">
        <v>119</v>
      </c>
      <c r="C73" s="112">
        <v>17</v>
      </c>
      <c r="D73" s="96"/>
      <c r="E73" s="113"/>
      <c r="F73" s="96"/>
      <c r="G73" s="114"/>
      <c r="H73" s="113"/>
    </row>
    <row r="74" spans="2:18" x14ac:dyDescent="0.35">
      <c r="B74" s="105" t="s">
        <v>118</v>
      </c>
      <c r="C74" s="112">
        <v>18</v>
      </c>
      <c r="D74" s="96"/>
      <c r="E74" s="113"/>
      <c r="F74" s="96"/>
      <c r="G74" s="114"/>
      <c r="H74" s="113"/>
    </row>
    <row r="75" spans="2:18" ht="15.5" customHeight="1" x14ac:dyDescent="0.35">
      <c r="B75" s="105" t="s">
        <v>117</v>
      </c>
      <c r="C75" s="112">
        <v>19</v>
      </c>
      <c r="D75" s="96"/>
      <c r="E75" s="113"/>
      <c r="F75" s="96"/>
      <c r="G75" s="114"/>
      <c r="H75" s="113"/>
    </row>
    <row r="76" spans="2:18" x14ac:dyDescent="0.35">
      <c r="B76" s="105" t="s">
        <v>116</v>
      </c>
      <c r="C76" s="112">
        <v>20</v>
      </c>
      <c r="D76" s="96"/>
      <c r="E76" s="113"/>
      <c r="F76" s="96"/>
      <c r="G76" s="114"/>
      <c r="H76" s="113"/>
      <c r="M76" s="77"/>
      <c r="R76" s="23"/>
    </row>
    <row r="77" spans="2:18" x14ac:dyDescent="0.35">
      <c r="B77" s="105" t="s">
        <v>119</v>
      </c>
      <c r="C77" s="112">
        <v>21</v>
      </c>
      <c r="D77" s="96"/>
      <c r="E77" s="113"/>
      <c r="F77" s="96"/>
      <c r="G77" s="114"/>
      <c r="H77" s="113"/>
      <c r="L77" s="48" t="s">
        <v>4</v>
      </c>
      <c r="M77" s="21" t="s">
        <v>119</v>
      </c>
      <c r="N77" s="21" t="s">
        <v>118</v>
      </c>
      <c r="O77" s="21" t="s">
        <v>117</v>
      </c>
      <c r="P77" s="21" t="s">
        <v>116</v>
      </c>
    </row>
    <row r="78" spans="2:18" x14ac:dyDescent="0.35">
      <c r="B78" s="105" t="s">
        <v>118</v>
      </c>
      <c r="C78" s="112">
        <v>22</v>
      </c>
      <c r="D78" s="96"/>
      <c r="E78" s="113"/>
      <c r="F78" s="96"/>
      <c r="G78" s="114"/>
      <c r="H78" s="113"/>
      <c r="L78" s="20">
        <v>2001</v>
      </c>
      <c r="M78" s="108"/>
      <c r="N78" s="108"/>
      <c r="O78" s="108"/>
      <c r="P78" s="108"/>
    </row>
    <row r="79" spans="2:18" x14ac:dyDescent="0.35">
      <c r="B79" s="105" t="s">
        <v>117</v>
      </c>
      <c r="C79" s="112">
        <v>23</v>
      </c>
      <c r="D79" s="96"/>
      <c r="E79" s="113"/>
      <c r="F79" s="96"/>
      <c r="G79" s="114"/>
      <c r="H79" s="113"/>
      <c r="L79" s="20">
        <v>2002</v>
      </c>
      <c r="M79" s="108"/>
      <c r="N79" s="108"/>
      <c r="O79" s="108"/>
      <c r="P79" s="108"/>
    </row>
    <row r="80" spans="2:18" x14ac:dyDescent="0.35">
      <c r="B80" s="105" t="s">
        <v>116</v>
      </c>
      <c r="C80" s="112">
        <v>24</v>
      </c>
      <c r="D80" s="96"/>
      <c r="E80" s="113"/>
      <c r="F80" s="96"/>
      <c r="G80" s="114"/>
      <c r="H80" s="113"/>
      <c r="L80" s="20">
        <v>2003</v>
      </c>
      <c r="M80" s="108"/>
      <c r="N80" s="108"/>
      <c r="O80" s="108"/>
      <c r="P80" s="108"/>
    </row>
    <row r="81" spans="10:21" x14ac:dyDescent="0.35">
      <c r="L81" s="20">
        <v>2004</v>
      </c>
      <c r="M81" s="108"/>
      <c r="N81" s="108"/>
      <c r="O81" s="108"/>
      <c r="P81" s="108"/>
    </row>
    <row r="82" spans="10:21" x14ac:dyDescent="0.35">
      <c r="J82" s="5"/>
      <c r="M82" s="109"/>
      <c r="N82" s="109"/>
      <c r="O82" s="109"/>
      <c r="P82" s="109"/>
      <c r="R82" s="129"/>
      <c r="S82" s="8"/>
    </row>
    <row r="83" spans="10:21" x14ac:dyDescent="0.35">
      <c r="S83" s="20"/>
    </row>
    <row r="85" spans="10:21" x14ac:dyDescent="0.35">
      <c r="J85" s="5"/>
      <c r="M85" s="110"/>
      <c r="N85" s="110"/>
      <c r="O85" s="110"/>
      <c r="P85" s="110"/>
      <c r="R85" s="130"/>
    </row>
    <row r="86" spans="10:21" x14ac:dyDescent="0.35">
      <c r="R86" s="116"/>
    </row>
    <row r="88" spans="10:21" x14ac:dyDescent="0.35">
      <c r="J88" s="32"/>
    </row>
    <row r="89" spans="10:21" x14ac:dyDescent="0.35">
      <c r="K89" s="88"/>
    </row>
    <row r="90" spans="10:21" x14ac:dyDescent="0.35">
      <c r="J90" s="5"/>
      <c r="K90" s="4"/>
    </row>
    <row r="91" spans="10:21" x14ac:dyDescent="0.35">
      <c r="J91" s="19" t="s">
        <v>123</v>
      </c>
      <c r="K91" s="4"/>
      <c r="L91" s="19" t="s">
        <v>144</v>
      </c>
    </row>
    <row r="92" spans="10:21" x14ac:dyDescent="0.35">
      <c r="J92" s="19" t="s">
        <v>124</v>
      </c>
      <c r="K92" s="4"/>
      <c r="L92" s="19" t="s">
        <v>145</v>
      </c>
    </row>
    <row r="93" spans="10:21" x14ac:dyDescent="0.35">
      <c r="J93" s="19" t="s">
        <v>125</v>
      </c>
      <c r="K93" s="4"/>
      <c r="L93" s="19" t="s">
        <v>146</v>
      </c>
    </row>
    <row r="95" spans="10:21" ht="15.5" customHeight="1" x14ac:dyDescent="0.35">
      <c r="J95" s="132" t="s">
        <v>126</v>
      </c>
      <c r="K95" s="132"/>
      <c r="L95" s="132"/>
      <c r="M95" s="132"/>
      <c r="N95" s="132"/>
      <c r="O95" s="132"/>
      <c r="P95" s="132"/>
      <c r="Q95" s="132"/>
      <c r="R95" s="132"/>
      <c r="S95" s="142" t="s">
        <v>35</v>
      </c>
      <c r="T95" s="143"/>
      <c r="U95" s="143"/>
    </row>
    <row r="96" spans="10:21" x14ac:dyDescent="0.35">
      <c r="J96" s="132"/>
      <c r="K96" s="132"/>
      <c r="L96" s="132"/>
      <c r="M96" s="132"/>
      <c r="N96" s="132"/>
      <c r="O96" s="132"/>
      <c r="P96" s="132"/>
      <c r="Q96" s="132"/>
      <c r="R96" s="132"/>
      <c r="S96" s="142"/>
      <c r="T96" s="143"/>
      <c r="U96" s="143"/>
    </row>
    <row r="98" spans="3:21" x14ac:dyDescent="0.35">
      <c r="J98" s="5"/>
    </row>
    <row r="100" spans="3:21" x14ac:dyDescent="0.35">
      <c r="J100" s="132" t="s">
        <v>129</v>
      </c>
      <c r="K100" s="132"/>
      <c r="L100" s="132"/>
      <c r="M100" s="132"/>
      <c r="N100" s="132"/>
      <c r="O100" s="132"/>
      <c r="P100" s="132"/>
      <c r="Q100" s="132"/>
      <c r="R100" s="132"/>
      <c r="S100" s="142" t="s">
        <v>35</v>
      </c>
      <c r="T100" s="143"/>
      <c r="U100" s="143"/>
    </row>
    <row r="101" spans="3:21" x14ac:dyDescent="0.35">
      <c r="J101" s="132"/>
      <c r="K101" s="132"/>
      <c r="L101" s="132"/>
      <c r="M101" s="132"/>
      <c r="N101" s="132"/>
      <c r="O101" s="132"/>
      <c r="P101" s="132"/>
      <c r="Q101" s="132"/>
      <c r="R101" s="132"/>
      <c r="S101" s="142"/>
      <c r="T101" s="143"/>
      <c r="U101" s="143"/>
    </row>
    <row r="102" spans="3:21" ht="29" x14ac:dyDescent="0.35">
      <c r="C102" s="37" t="s">
        <v>103</v>
      </c>
      <c r="D102" s="37" t="s">
        <v>120</v>
      </c>
      <c r="E102" s="91" t="s">
        <v>127</v>
      </c>
      <c r="F102" s="91" t="s">
        <v>128</v>
      </c>
      <c r="T102" s="23" t="s">
        <v>56</v>
      </c>
    </row>
    <row r="103" spans="3:21" x14ac:dyDescent="0.35">
      <c r="C103" s="105">
        <v>1</v>
      </c>
      <c r="D103" s="106">
        <v>8857</v>
      </c>
      <c r="E103" s="115"/>
      <c r="F103" s="115"/>
      <c r="T103" s="23" t="s">
        <v>122</v>
      </c>
    </row>
    <row r="104" spans="3:21" x14ac:dyDescent="0.35">
      <c r="C104" s="105">
        <v>2</v>
      </c>
      <c r="D104" s="106">
        <v>13048</v>
      </c>
      <c r="E104" s="115"/>
      <c r="F104" s="115"/>
      <c r="T104" s="23" t="s">
        <v>57</v>
      </c>
    </row>
    <row r="105" spans="3:21" x14ac:dyDescent="0.35">
      <c r="C105" s="105">
        <v>3</v>
      </c>
      <c r="D105" s="106">
        <v>13535</v>
      </c>
      <c r="E105" s="115"/>
      <c r="F105" s="115"/>
      <c r="T105" s="23" t="s">
        <v>132</v>
      </c>
    </row>
    <row r="106" spans="3:21" x14ac:dyDescent="0.35">
      <c r="C106" s="105">
        <v>4</v>
      </c>
      <c r="D106" s="106">
        <v>15172</v>
      </c>
      <c r="E106" s="115"/>
      <c r="F106" s="115"/>
      <c r="T106" s="23"/>
    </row>
    <row r="107" spans="3:21" x14ac:dyDescent="0.35">
      <c r="C107" s="105">
        <v>5</v>
      </c>
      <c r="D107" s="106">
        <v>10643</v>
      </c>
      <c r="E107" s="115"/>
      <c r="F107" s="115"/>
      <c r="T107" s="23" t="s">
        <v>130</v>
      </c>
    </row>
    <row r="108" spans="3:21" x14ac:dyDescent="0.35">
      <c r="C108" s="105">
        <v>6</v>
      </c>
      <c r="D108" s="106">
        <v>12054</v>
      </c>
      <c r="E108" s="115"/>
      <c r="F108" s="115"/>
      <c r="T108" s="23" t="s">
        <v>131</v>
      </c>
    </row>
    <row r="109" spans="3:21" x14ac:dyDescent="0.35">
      <c r="C109" s="105">
        <v>7</v>
      </c>
      <c r="D109" s="106">
        <v>12491</v>
      </c>
      <c r="E109" s="115"/>
      <c r="F109" s="115"/>
      <c r="T109" s="23"/>
    </row>
    <row r="110" spans="3:21" x14ac:dyDescent="0.35">
      <c r="C110" s="105">
        <v>8</v>
      </c>
      <c r="D110" s="106">
        <v>15182</v>
      </c>
      <c r="E110" s="115"/>
      <c r="F110" s="115"/>
    </row>
    <row r="111" spans="3:21" x14ac:dyDescent="0.35">
      <c r="C111" s="105">
        <v>9</v>
      </c>
      <c r="D111" s="106">
        <v>10415</v>
      </c>
      <c r="E111" s="115"/>
      <c r="F111" s="115"/>
    </row>
    <row r="112" spans="3:21" x14ac:dyDescent="0.35">
      <c r="C112" s="105">
        <v>10</v>
      </c>
      <c r="D112" s="106">
        <v>11909</v>
      </c>
      <c r="E112" s="115"/>
      <c r="F112" s="115"/>
    </row>
    <row r="113" spans="3:10" x14ac:dyDescent="0.35">
      <c r="C113" s="105">
        <v>11</v>
      </c>
      <c r="D113" s="106">
        <v>12272</v>
      </c>
      <c r="E113" s="115"/>
      <c r="F113" s="115"/>
    </row>
    <row r="114" spans="3:10" x14ac:dyDescent="0.35">
      <c r="C114" s="105">
        <v>12</v>
      </c>
      <c r="D114" s="106">
        <v>14672</v>
      </c>
      <c r="E114" s="115"/>
      <c r="F114" s="115"/>
    </row>
    <row r="115" spans="3:10" x14ac:dyDescent="0.35">
      <c r="C115" s="105">
        <v>13</v>
      </c>
      <c r="D115" s="106">
        <v>10005</v>
      </c>
      <c r="E115" s="115"/>
      <c r="F115" s="115"/>
    </row>
    <row r="116" spans="3:10" x14ac:dyDescent="0.35">
      <c r="C116" s="105">
        <v>14</v>
      </c>
      <c r="D116" s="106">
        <v>12555</v>
      </c>
      <c r="E116" s="115"/>
      <c r="F116" s="115"/>
    </row>
    <row r="117" spans="3:10" x14ac:dyDescent="0.35">
      <c r="C117" s="105">
        <v>15</v>
      </c>
      <c r="D117" s="106">
        <v>12845</v>
      </c>
      <c r="E117" s="115"/>
      <c r="F117" s="115"/>
    </row>
    <row r="118" spans="3:10" x14ac:dyDescent="0.35">
      <c r="C118" s="105">
        <v>16</v>
      </c>
      <c r="D118" s="106">
        <v>14710</v>
      </c>
      <c r="E118" s="115"/>
      <c r="F118" s="115"/>
    </row>
    <row r="119" spans="3:10" x14ac:dyDescent="0.35">
      <c r="C119" s="105">
        <v>17</v>
      </c>
      <c r="D119" s="106"/>
      <c r="E119" s="115"/>
      <c r="F119" s="115"/>
    </row>
    <row r="120" spans="3:10" x14ac:dyDescent="0.35">
      <c r="C120" s="105">
        <v>18</v>
      </c>
      <c r="D120" s="106"/>
      <c r="E120" s="115"/>
      <c r="F120" s="115"/>
    </row>
    <row r="121" spans="3:10" x14ac:dyDescent="0.35">
      <c r="C121" s="105">
        <v>19</v>
      </c>
      <c r="D121" s="106"/>
      <c r="E121" s="115"/>
      <c r="F121" s="115"/>
    </row>
    <row r="122" spans="3:10" x14ac:dyDescent="0.35">
      <c r="C122" s="105">
        <v>20</v>
      </c>
      <c r="D122" s="106"/>
      <c r="E122" s="115"/>
      <c r="F122" s="115"/>
    </row>
    <row r="123" spans="3:10" x14ac:dyDescent="0.35">
      <c r="C123" s="105">
        <v>21</v>
      </c>
      <c r="D123" s="106"/>
      <c r="E123" s="115"/>
      <c r="F123" s="115"/>
      <c r="J123" s="5"/>
    </row>
    <row r="124" spans="3:10" x14ac:dyDescent="0.35">
      <c r="C124" s="105">
        <v>22</v>
      </c>
      <c r="D124" s="106"/>
      <c r="E124" s="115"/>
      <c r="F124" s="115"/>
    </row>
    <row r="125" spans="3:10" x14ac:dyDescent="0.35">
      <c r="C125" s="105">
        <v>23</v>
      </c>
      <c r="D125" s="106"/>
      <c r="E125" s="115"/>
      <c r="F125" s="115"/>
    </row>
    <row r="126" spans="3:10" x14ac:dyDescent="0.35">
      <c r="C126" s="105">
        <v>24</v>
      </c>
      <c r="D126" s="106"/>
      <c r="E126" s="115"/>
      <c r="F126" s="115"/>
    </row>
  </sheetData>
  <mergeCells count="19">
    <mergeCell ref="B2:P2"/>
    <mergeCell ref="F14:G14"/>
    <mergeCell ref="B26:P26"/>
    <mergeCell ref="B28:J28"/>
    <mergeCell ref="S95:U96"/>
    <mergeCell ref="S100:U101"/>
    <mergeCell ref="J95:R96"/>
    <mergeCell ref="J100:R101"/>
    <mergeCell ref="C8:D8"/>
    <mergeCell ref="C16:D16"/>
    <mergeCell ref="C22:D22"/>
    <mergeCell ref="C24:D24"/>
    <mergeCell ref="C19:D19"/>
    <mergeCell ref="J30:R30"/>
    <mergeCell ref="K50:M50"/>
    <mergeCell ref="S30:U30"/>
    <mergeCell ref="O52:R52"/>
    <mergeCell ref="P56:Q56"/>
    <mergeCell ref="K63:L6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14C6-78EB-4875-8AD4-63A6E6B33F31}">
  <sheetPr>
    <tabColor rgb="FFC00000"/>
  </sheetPr>
  <dimension ref="B2:U108"/>
  <sheetViews>
    <sheetView zoomScale="120" zoomScaleNormal="120" workbookViewId="0">
      <selection activeCell="J90" sqref="J90"/>
    </sheetView>
  </sheetViews>
  <sheetFormatPr defaultColWidth="8.7265625" defaultRowHeight="15.5" x14ac:dyDescent="0.35"/>
  <cols>
    <col min="1" max="1" width="1.453125" style="19" customWidth="1"/>
    <col min="2" max="2" width="11.1796875" style="19" customWidth="1"/>
    <col min="3" max="3" width="18.08984375" style="19" customWidth="1"/>
    <col min="4" max="4" width="14.453125" style="19" customWidth="1"/>
    <col min="5" max="5" width="14.7265625" style="19" customWidth="1"/>
    <col min="6" max="6" width="22.36328125" style="19" customWidth="1"/>
    <col min="7" max="7" width="14.6328125" style="19" customWidth="1"/>
    <col min="8" max="8" width="16.26953125" style="19" customWidth="1"/>
    <col min="9" max="9" width="14.7265625" style="19" customWidth="1"/>
    <col min="10" max="10" width="11.54296875" style="19" customWidth="1"/>
    <col min="11" max="11" width="14.7265625" style="19" customWidth="1"/>
    <col min="12" max="12" width="13.54296875" style="19" customWidth="1"/>
    <col min="13" max="13" width="13.26953125" style="19" customWidth="1"/>
    <col min="14" max="14" width="12.6328125" style="19" customWidth="1"/>
    <col min="15" max="15" width="12.453125" style="19" customWidth="1"/>
    <col min="16" max="16" width="12.26953125" style="19" customWidth="1"/>
    <col min="17" max="16384" width="8.7265625" style="19"/>
  </cols>
  <sheetData>
    <row r="2" spans="2:18" x14ac:dyDescent="0.35">
      <c r="B2" s="139" t="s">
        <v>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4" spans="2:18" x14ac:dyDescent="0.35">
      <c r="B4" s="27" t="s">
        <v>3</v>
      </c>
      <c r="C4" s="19" t="s">
        <v>82</v>
      </c>
    </row>
    <row r="6" spans="2:18" x14ac:dyDescent="0.35">
      <c r="B6" s="27" t="s">
        <v>84</v>
      </c>
      <c r="C6" s="27"/>
      <c r="D6" s="27"/>
      <c r="E6" s="19" t="s">
        <v>83</v>
      </c>
    </row>
    <row r="7" spans="2:18" x14ac:dyDescent="0.35">
      <c r="R7" s="84"/>
    </row>
    <row r="8" spans="2:18" x14ac:dyDescent="0.35">
      <c r="C8" s="166" t="s">
        <v>85</v>
      </c>
      <c r="D8" s="166"/>
      <c r="E8" s="19" t="s">
        <v>86</v>
      </c>
    </row>
    <row r="10" spans="2:18" x14ac:dyDescent="0.35">
      <c r="C10" s="20" t="s">
        <v>87</v>
      </c>
      <c r="D10" s="20"/>
      <c r="G10" s="89" t="s">
        <v>88</v>
      </c>
    </row>
    <row r="11" spans="2:18" x14ac:dyDescent="0.35">
      <c r="C11" s="19" t="s">
        <v>89</v>
      </c>
    </row>
    <row r="14" spans="2:18" x14ac:dyDescent="0.35">
      <c r="C14" s="89" t="s">
        <v>90</v>
      </c>
      <c r="D14" s="89"/>
      <c r="F14" s="170" t="s">
        <v>91</v>
      </c>
      <c r="G14" s="170"/>
    </row>
    <row r="16" spans="2:18" x14ac:dyDescent="0.35">
      <c r="C16" s="166" t="s">
        <v>92</v>
      </c>
      <c r="D16" s="166"/>
      <c r="E16" s="19" t="s">
        <v>97</v>
      </c>
    </row>
    <row r="19" spans="2:21" x14ac:dyDescent="0.35">
      <c r="C19" s="167" t="s">
        <v>93</v>
      </c>
      <c r="D19" s="167"/>
      <c r="F19" s="89" t="s">
        <v>94</v>
      </c>
    </row>
    <row r="20" spans="2:21" x14ac:dyDescent="0.35">
      <c r="C20" s="19" t="s">
        <v>95</v>
      </c>
      <c r="F20" s="19" t="s">
        <v>135</v>
      </c>
    </row>
    <row r="22" spans="2:21" x14ac:dyDescent="0.35">
      <c r="C22" s="166" t="s">
        <v>96</v>
      </c>
      <c r="D22" s="166"/>
      <c r="E22" s="19" t="s">
        <v>98</v>
      </c>
      <c r="I22" s="23" t="s">
        <v>99</v>
      </c>
    </row>
    <row r="24" spans="2:21" x14ac:dyDescent="0.35">
      <c r="C24" s="166" t="s">
        <v>100</v>
      </c>
      <c r="D24" s="166"/>
      <c r="E24" s="23" t="s">
        <v>99</v>
      </c>
    </row>
    <row r="26" spans="2:21" x14ac:dyDescent="0.35">
      <c r="B26" s="139" t="s">
        <v>0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</row>
    <row r="27" spans="2:21" x14ac:dyDescent="0.3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2:21" x14ac:dyDescent="0.35">
      <c r="B28" s="133" t="s">
        <v>137</v>
      </c>
      <c r="C28" s="134"/>
      <c r="D28" s="134"/>
      <c r="E28" s="134"/>
      <c r="F28" s="134"/>
      <c r="G28" s="134"/>
      <c r="H28" s="134"/>
      <c r="I28" s="134"/>
      <c r="J28" s="135"/>
      <c r="K28" s="22"/>
      <c r="L28" s="22"/>
      <c r="M28" s="22"/>
      <c r="N28" s="22"/>
      <c r="O28" s="22"/>
      <c r="P28" s="22"/>
    </row>
    <row r="30" spans="2:21" ht="15.5" customHeight="1" x14ac:dyDescent="0.35">
      <c r="B30" s="37" t="s">
        <v>101</v>
      </c>
      <c r="C30" s="37" t="s">
        <v>114</v>
      </c>
      <c r="D30" s="37" t="s">
        <v>115</v>
      </c>
      <c r="H30" s="149" t="s">
        <v>138</v>
      </c>
      <c r="I30" s="150"/>
      <c r="J30" s="150"/>
      <c r="K30" s="150"/>
      <c r="L30" s="150"/>
      <c r="M30" s="150"/>
      <c r="N30" s="150"/>
      <c r="O30" s="150"/>
      <c r="P30" s="150"/>
      <c r="Q30" s="142" t="s">
        <v>39</v>
      </c>
      <c r="R30" s="143"/>
      <c r="S30" s="64"/>
    </row>
    <row r="31" spans="2:21" ht="15.65" customHeight="1" x14ac:dyDescent="0.35">
      <c r="B31" s="105">
        <v>2004</v>
      </c>
      <c r="C31" s="105">
        <v>1</v>
      </c>
      <c r="D31" s="106">
        <v>6.7</v>
      </c>
      <c r="L31" s="20"/>
      <c r="T31" s="100"/>
      <c r="U31" s="100"/>
    </row>
    <row r="32" spans="2:21" x14ac:dyDescent="0.35">
      <c r="B32" s="105"/>
      <c r="C32" s="105">
        <v>2</v>
      </c>
      <c r="D32" s="106">
        <v>4.5999999999999996</v>
      </c>
      <c r="H32" s="5"/>
    </row>
    <row r="33" spans="2:18" x14ac:dyDescent="0.35">
      <c r="B33" s="105"/>
      <c r="C33" s="105">
        <v>3</v>
      </c>
      <c r="D33" s="106">
        <v>10</v>
      </c>
    </row>
    <row r="34" spans="2:18" x14ac:dyDescent="0.35">
      <c r="B34" s="105"/>
      <c r="C34" s="105">
        <v>4</v>
      </c>
      <c r="D34" s="106">
        <v>12.7</v>
      </c>
      <c r="H34" s="5"/>
    </row>
    <row r="35" spans="2:18" x14ac:dyDescent="0.35">
      <c r="B35" s="105">
        <v>2005</v>
      </c>
      <c r="C35" s="105">
        <v>1</v>
      </c>
      <c r="D35" s="106">
        <v>6.5</v>
      </c>
    </row>
    <row r="36" spans="2:18" x14ac:dyDescent="0.35">
      <c r="B36" s="105"/>
      <c r="C36" s="105">
        <v>2</v>
      </c>
      <c r="D36" s="106">
        <v>4.5999999999999996</v>
      </c>
      <c r="H36" s="5"/>
    </row>
    <row r="37" spans="2:18" x14ac:dyDescent="0.35">
      <c r="B37" s="105"/>
      <c r="C37" s="105">
        <v>3</v>
      </c>
      <c r="D37" s="106">
        <v>9.8000000000000007</v>
      </c>
    </row>
    <row r="38" spans="2:18" x14ac:dyDescent="0.35">
      <c r="B38" s="105"/>
      <c r="C38" s="105">
        <v>4</v>
      </c>
      <c r="D38" s="106">
        <v>13.6</v>
      </c>
    </row>
    <row r="39" spans="2:18" x14ac:dyDescent="0.35">
      <c r="B39" s="105">
        <v>2006</v>
      </c>
      <c r="C39" s="105">
        <v>1</v>
      </c>
      <c r="D39" s="106">
        <v>6.9</v>
      </c>
      <c r="K39" s="46" t="s">
        <v>152</v>
      </c>
    </row>
    <row r="40" spans="2:18" x14ac:dyDescent="0.35">
      <c r="B40" s="105"/>
      <c r="C40" s="105">
        <v>2</v>
      </c>
      <c r="D40" s="106">
        <v>5</v>
      </c>
    </row>
    <row r="41" spans="2:18" x14ac:dyDescent="0.35">
      <c r="B41" s="105"/>
      <c r="C41" s="105">
        <v>3</v>
      </c>
      <c r="D41" s="106">
        <v>10.4</v>
      </c>
    </row>
    <row r="42" spans="2:18" x14ac:dyDescent="0.35">
      <c r="B42" s="105"/>
      <c r="C42" s="105">
        <v>4</v>
      </c>
      <c r="D42" s="106">
        <v>14.1</v>
      </c>
    </row>
    <row r="43" spans="2:18" x14ac:dyDescent="0.35">
      <c r="B43" s="105">
        <v>2007</v>
      </c>
      <c r="C43" s="105">
        <v>1</v>
      </c>
      <c r="D43" s="106">
        <v>7</v>
      </c>
      <c r="H43" s="5"/>
    </row>
    <row r="44" spans="2:18" x14ac:dyDescent="0.35">
      <c r="B44" s="105"/>
      <c r="C44" s="105">
        <v>2</v>
      </c>
      <c r="D44" s="106">
        <v>5.5</v>
      </c>
    </row>
    <row r="45" spans="2:18" x14ac:dyDescent="0.35">
      <c r="B45" s="105"/>
      <c r="C45" s="105">
        <v>3</v>
      </c>
      <c r="D45" s="106">
        <v>10.8</v>
      </c>
      <c r="H45" s="132" t="s">
        <v>151</v>
      </c>
      <c r="I45" s="132"/>
      <c r="J45" s="132"/>
      <c r="K45" s="132"/>
      <c r="L45" s="132"/>
      <c r="M45" s="132"/>
      <c r="N45" s="132"/>
      <c r="O45" s="132"/>
      <c r="P45" s="132"/>
    </row>
    <row r="46" spans="2:18" x14ac:dyDescent="0.35">
      <c r="B46" s="105"/>
      <c r="C46" s="105">
        <v>4</v>
      </c>
      <c r="D46" s="106">
        <v>15</v>
      </c>
    </row>
    <row r="47" spans="2:18" x14ac:dyDescent="0.35">
      <c r="B47" s="105">
        <v>2008</v>
      </c>
      <c r="C47" s="105">
        <v>1</v>
      </c>
      <c r="D47" s="106">
        <v>7.1</v>
      </c>
      <c r="H47" s="75"/>
    </row>
    <row r="48" spans="2:18" x14ac:dyDescent="0.35">
      <c r="B48" s="105"/>
      <c r="C48" s="105">
        <v>2</v>
      </c>
      <c r="D48" s="106">
        <v>5.7</v>
      </c>
      <c r="R48" s="23" t="s">
        <v>56</v>
      </c>
    </row>
    <row r="49" spans="2:18" ht="15.65" customHeight="1" x14ac:dyDescent="0.35">
      <c r="B49" s="105"/>
      <c r="C49" s="105">
        <v>3</v>
      </c>
      <c r="D49" s="106">
        <v>11.1</v>
      </c>
      <c r="R49" s="23" t="s">
        <v>122</v>
      </c>
    </row>
    <row r="50" spans="2:18" x14ac:dyDescent="0.35">
      <c r="B50" s="105"/>
      <c r="C50" s="105">
        <v>4</v>
      </c>
      <c r="D50" s="106">
        <v>14.5</v>
      </c>
      <c r="H50" s="65"/>
      <c r="I50" s="163"/>
      <c r="J50" s="163"/>
      <c r="K50" s="163"/>
      <c r="R50" s="23" t="s">
        <v>57</v>
      </c>
    </row>
    <row r="51" spans="2:18" x14ac:dyDescent="0.35">
      <c r="B51" s="105">
        <v>2009</v>
      </c>
      <c r="C51" s="105">
        <v>1</v>
      </c>
      <c r="D51" s="106">
        <v>8</v>
      </c>
      <c r="H51" s="21"/>
      <c r="I51" s="21"/>
      <c r="J51" s="21"/>
      <c r="K51" s="21"/>
      <c r="R51" s="23" t="s">
        <v>65</v>
      </c>
    </row>
    <row r="52" spans="2:18" x14ac:dyDescent="0.35">
      <c r="B52" s="105"/>
      <c r="C52" s="105">
        <v>2</v>
      </c>
      <c r="D52" s="106">
        <v>6.2</v>
      </c>
      <c r="R52" s="23" t="s">
        <v>130</v>
      </c>
    </row>
    <row r="53" spans="2:18" x14ac:dyDescent="0.35">
      <c r="B53" s="105"/>
      <c r="C53" s="105">
        <v>3</v>
      </c>
      <c r="D53" s="106">
        <v>11.4</v>
      </c>
      <c r="R53" s="23" t="s">
        <v>64</v>
      </c>
    </row>
    <row r="54" spans="2:18" x14ac:dyDescent="0.35">
      <c r="B54" s="105"/>
      <c r="C54" s="105">
        <v>4</v>
      </c>
      <c r="D54" s="106">
        <v>14.9</v>
      </c>
      <c r="Q54" s="99"/>
      <c r="R54" s="23" t="s">
        <v>133</v>
      </c>
    </row>
    <row r="56" spans="2:18" ht="29" x14ac:dyDescent="0.35">
      <c r="B56" s="37" t="s">
        <v>114</v>
      </c>
      <c r="C56" s="37" t="s">
        <v>103</v>
      </c>
      <c r="D56" s="37" t="s">
        <v>115</v>
      </c>
      <c r="E56" s="91" t="s">
        <v>139</v>
      </c>
      <c r="F56" s="91" t="s">
        <v>140</v>
      </c>
    </row>
    <row r="57" spans="2:18" x14ac:dyDescent="0.35">
      <c r="B57" s="105">
        <v>1</v>
      </c>
      <c r="C57" s="105">
        <v>1</v>
      </c>
      <c r="D57" s="106">
        <v>6.7</v>
      </c>
      <c r="E57" s="107"/>
      <c r="F57" s="108"/>
    </row>
    <row r="58" spans="2:18" x14ac:dyDescent="0.35">
      <c r="B58" s="105">
        <v>2</v>
      </c>
      <c r="C58" s="105">
        <v>2</v>
      </c>
      <c r="D58" s="106">
        <v>4.5999999999999996</v>
      </c>
      <c r="E58" s="107"/>
      <c r="F58" s="108"/>
    </row>
    <row r="59" spans="2:18" x14ac:dyDescent="0.35">
      <c r="B59" s="105">
        <v>3</v>
      </c>
      <c r="C59" s="105">
        <v>3</v>
      </c>
      <c r="D59" s="106">
        <v>10</v>
      </c>
      <c r="E59" s="107">
        <f>(D57/2+SUM(D58:D60)+D61/2)/4</f>
        <v>8.4749999999999996</v>
      </c>
      <c r="F59" s="108">
        <v>1.1799410029498525</v>
      </c>
      <c r="H59" s="5"/>
    </row>
    <row r="60" spans="2:18" x14ac:dyDescent="0.35">
      <c r="B60" s="105">
        <v>4</v>
      </c>
      <c r="C60" s="105">
        <v>4</v>
      </c>
      <c r="D60" s="106">
        <v>12.7</v>
      </c>
      <c r="E60" s="107">
        <f t="shared" ref="E60:E78" si="0">(D58/2+SUM(D59:D61)+D62/2)/4</f>
        <v>8.4499999999999993</v>
      </c>
      <c r="F60" s="108">
        <v>1.5029585798816569</v>
      </c>
    </row>
    <row r="61" spans="2:18" x14ac:dyDescent="0.35">
      <c r="B61" s="105">
        <v>1</v>
      </c>
      <c r="C61" s="105">
        <v>5</v>
      </c>
      <c r="D61" s="106">
        <v>6.5</v>
      </c>
      <c r="E61" s="107">
        <f t="shared" si="0"/>
        <v>8.4249999999999989</v>
      </c>
      <c r="F61" s="108">
        <v>0.77151335311572711</v>
      </c>
      <c r="H61" s="149" t="s">
        <v>150</v>
      </c>
      <c r="I61" s="150"/>
      <c r="J61" s="150"/>
      <c r="K61" s="150"/>
      <c r="L61" s="150"/>
      <c r="M61" s="150"/>
      <c r="N61" s="150"/>
      <c r="O61" s="150"/>
      <c r="P61" s="151"/>
    </row>
    <row r="62" spans="2:18" x14ac:dyDescent="0.35">
      <c r="B62" s="105">
        <v>2</v>
      </c>
      <c r="C62" s="105">
        <v>6</v>
      </c>
      <c r="D62" s="106">
        <v>4.5999999999999996</v>
      </c>
      <c r="E62" s="107">
        <f t="shared" si="0"/>
        <v>8.5124999999999993</v>
      </c>
      <c r="F62" s="108">
        <v>0.54038179148311305</v>
      </c>
    </row>
    <row r="63" spans="2:18" x14ac:dyDescent="0.35">
      <c r="B63" s="105">
        <v>3</v>
      </c>
      <c r="C63" s="105">
        <v>7</v>
      </c>
      <c r="D63" s="106">
        <v>9.8000000000000007</v>
      </c>
      <c r="E63" s="107">
        <f t="shared" si="0"/>
        <v>8.6750000000000007</v>
      </c>
      <c r="F63" s="108">
        <v>1.1296829971181557</v>
      </c>
      <c r="H63" s="32"/>
      <c r="K63" s="102"/>
      <c r="L63" s="99"/>
      <c r="M63" s="99"/>
      <c r="N63" s="24"/>
    </row>
    <row r="64" spans="2:18" x14ac:dyDescent="0.35">
      <c r="B64" s="105">
        <v>4</v>
      </c>
      <c r="C64" s="105">
        <v>8</v>
      </c>
      <c r="D64" s="106">
        <v>13.6</v>
      </c>
      <c r="E64" s="107">
        <f t="shared" si="0"/>
        <v>8.7749999999999986</v>
      </c>
      <c r="F64" s="108">
        <v>1.54985754985755</v>
      </c>
    </row>
    <row r="65" spans="2:16" x14ac:dyDescent="0.35">
      <c r="B65" s="105">
        <v>1</v>
      </c>
      <c r="C65" s="105">
        <v>9</v>
      </c>
      <c r="D65" s="106">
        <v>6.9</v>
      </c>
      <c r="E65" s="107">
        <f t="shared" si="0"/>
        <v>8.9</v>
      </c>
      <c r="F65" s="108">
        <v>0.7752808988764045</v>
      </c>
      <c r="H65" s="32"/>
    </row>
    <row r="66" spans="2:16" x14ac:dyDescent="0.35">
      <c r="B66" s="105">
        <v>2</v>
      </c>
      <c r="C66" s="105">
        <v>10</v>
      </c>
      <c r="D66" s="106">
        <v>5</v>
      </c>
      <c r="E66" s="107">
        <f t="shared" si="0"/>
        <v>9.0374999999999996</v>
      </c>
      <c r="F66" s="108">
        <v>0.55325034578146615</v>
      </c>
    </row>
    <row r="67" spans="2:16" x14ac:dyDescent="0.35">
      <c r="B67" s="105">
        <v>3</v>
      </c>
      <c r="C67" s="105">
        <v>11</v>
      </c>
      <c r="D67" s="106">
        <v>10.4</v>
      </c>
      <c r="E67" s="107">
        <f t="shared" si="0"/>
        <v>9.1125000000000007</v>
      </c>
      <c r="F67" s="108">
        <v>1.1412894375857339</v>
      </c>
      <c r="H67" s="5"/>
    </row>
    <row r="68" spans="2:16" x14ac:dyDescent="0.35">
      <c r="B68" s="105">
        <v>4</v>
      </c>
      <c r="C68" s="105">
        <v>12</v>
      </c>
      <c r="D68" s="106">
        <v>14.1</v>
      </c>
      <c r="E68" s="107">
        <f t="shared" si="0"/>
        <v>9.1875</v>
      </c>
      <c r="F68" s="108">
        <v>1.5346938775510204</v>
      </c>
    </row>
    <row r="69" spans="2:16" x14ac:dyDescent="0.35">
      <c r="B69" s="105">
        <v>1</v>
      </c>
      <c r="C69" s="105">
        <v>13</v>
      </c>
      <c r="D69" s="106">
        <v>7</v>
      </c>
      <c r="E69" s="107">
        <f t="shared" si="0"/>
        <v>9.3000000000000007</v>
      </c>
      <c r="F69" s="108">
        <v>0.75268817204301075</v>
      </c>
      <c r="H69" s="5"/>
    </row>
    <row r="70" spans="2:16" x14ac:dyDescent="0.35">
      <c r="B70" s="105">
        <v>2</v>
      </c>
      <c r="C70" s="105">
        <v>14</v>
      </c>
      <c r="D70" s="106">
        <v>5.5</v>
      </c>
      <c r="E70" s="107">
        <f t="shared" si="0"/>
        <v>9.4625000000000004</v>
      </c>
      <c r="F70" s="108">
        <v>0.58124174372523119</v>
      </c>
    </row>
    <row r="71" spans="2:16" ht="17.5" customHeight="1" x14ac:dyDescent="0.35">
      <c r="B71" s="105">
        <v>3</v>
      </c>
      <c r="C71" s="105">
        <v>15</v>
      </c>
      <c r="D71" s="106">
        <v>10.8</v>
      </c>
      <c r="E71" s="107">
        <f t="shared" si="0"/>
        <v>9.5874999999999986</v>
      </c>
      <c r="F71" s="108">
        <v>1.1264667535853978</v>
      </c>
      <c r="H71" s="5"/>
    </row>
    <row r="72" spans="2:16" x14ac:dyDescent="0.35">
      <c r="B72" s="105">
        <v>4</v>
      </c>
      <c r="C72" s="105">
        <v>16</v>
      </c>
      <c r="D72" s="106">
        <v>15</v>
      </c>
      <c r="E72" s="107">
        <f t="shared" si="0"/>
        <v>9.625</v>
      </c>
      <c r="F72" s="108">
        <v>1.5584415584415585</v>
      </c>
      <c r="K72" s="77"/>
      <c r="P72" s="23"/>
    </row>
    <row r="73" spans="2:16" x14ac:dyDescent="0.35">
      <c r="B73" s="105">
        <v>1</v>
      </c>
      <c r="C73" s="105">
        <v>17</v>
      </c>
      <c r="D73" s="106">
        <v>7.1</v>
      </c>
      <c r="E73" s="107">
        <f t="shared" si="0"/>
        <v>9.6875</v>
      </c>
      <c r="F73" s="108">
        <v>0.73290322580645162</v>
      </c>
      <c r="J73" s="48" t="s">
        <v>4</v>
      </c>
      <c r="K73" s="21" t="s">
        <v>119</v>
      </c>
      <c r="L73" s="21" t="s">
        <v>118</v>
      </c>
      <c r="M73" s="21" t="s">
        <v>117</v>
      </c>
      <c r="N73" s="21" t="s">
        <v>116</v>
      </c>
    </row>
    <row r="74" spans="2:16" x14ac:dyDescent="0.35">
      <c r="B74" s="105">
        <v>2</v>
      </c>
      <c r="C74" s="105">
        <v>18</v>
      </c>
      <c r="D74" s="106">
        <v>5.7</v>
      </c>
      <c r="E74" s="107">
        <f t="shared" si="0"/>
        <v>9.6624999999999996</v>
      </c>
      <c r="F74" s="108">
        <v>0.58990944372574394</v>
      </c>
      <c r="J74" s="20">
        <v>2004</v>
      </c>
      <c r="K74" s="76"/>
      <c r="L74" s="76"/>
      <c r="M74" s="108"/>
      <c r="N74" s="108"/>
    </row>
    <row r="75" spans="2:16" ht="15.5" customHeight="1" x14ac:dyDescent="0.35">
      <c r="B75" s="105">
        <v>3</v>
      </c>
      <c r="C75" s="105">
        <v>19</v>
      </c>
      <c r="D75" s="106">
        <v>11.1</v>
      </c>
      <c r="E75" s="107">
        <f t="shared" si="0"/>
        <v>9.7125000000000004</v>
      </c>
      <c r="F75" s="108">
        <v>1.1428571428571428</v>
      </c>
      <c r="J75" s="20">
        <v>2005</v>
      </c>
      <c r="K75" s="108"/>
      <c r="L75" s="108"/>
      <c r="M75" s="108"/>
      <c r="N75" s="108"/>
    </row>
    <row r="76" spans="2:16" x14ac:dyDescent="0.35">
      <c r="B76" s="105">
        <v>4</v>
      </c>
      <c r="C76" s="105">
        <v>20</v>
      </c>
      <c r="D76" s="106">
        <v>14.5</v>
      </c>
      <c r="E76" s="107">
        <f t="shared" si="0"/>
        <v>9.8875000000000011</v>
      </c>
      <c r="F76" s="108">
        <v>1.466498103666245</v>
      </c>
      <c r="J76" s="20">
        <v>2006</v>
      </c>
      <c r="K76" s="108"/>
      <c r="L76" s="108"/>
      <c r="M76" s="108"/>
      <c r="N76" s="108"/>
    </row>
    <row r="77" spans="2:16" x14ac:dyDescent="0.35">
      <c r="B77" s="105">
        <v>1</v>
      </c>
      <c r="C77" s="105">
        <v>21</v>
      </c>
      <c r="D77" s="106">
        <v>8</v>
      </c>
      <c r="E77" s="107">
        <f t="shared" si="0"/>
        <v>9.9875000000000007</v>
      </c>
      <c r="F77" s="108">
        <v>0.80100125156445556</v>
      </c>
      <c r="J77" s="20">
        <v>2007</v>
      </c>
      <c r="K77" s="108"/>
      <c r="L77" s="108"/>
      <c r="M77" s="108"/>
      <c r="N77" s="108"/>
    </row>
    <row r="78" spans="2:16" x14ac:dyDescent="0.35">
      <c r="B78" s="105">
        <v>2</v>
      </c>
      <c r="C78" s="105">
        <v>22</v>
      </c>
      <c r="D78" s="106">
        <v>6.2</v>
      </c>
      <c r="E78" s="107">
        <f t="shared" si="0"/>
        <v>10.075000000000001</v>
      </c>
      <c r="F78" s="108">
        <v>0.61538461538461531</v>
      </c>
      <c r="J78" s="20">
        <v>2008</v>
      </c>
      <c r="K78" s="108"/>
      <c r="L78" s="108"/>
      <c r="M78" s="108"/>
      <c r="N78" s="108"/>
    </row>
    <row r="79" spans="2:16" x14ac:dyDescent="0.35">
      <c r="B79" s="105">
        <v>3</v>
      </c>
      <c r="C79" s="105">
        <v>23</v>
      </c>
      <c r="D79" s="106">
        <v>11.4</v>
      </c>
      <c r="E79" s="107"/>
      <c r="F79" s="108"/>
      <c r="J79" s="20">
        <v>2009</v>
      </c>
      <c r="K79" s="108"/>
      <c r="L79" s="108"/>
      <c r="M79" s="76"/>
      <c r="N79" s="76"/>
    </row>
    <row r="80" spans="2:16" x14ac:dyDescent="0.35">
      <c r="B80" s="105">
        <v>4</v>
      </c>
      <c r="C80" s="105">
        <v>24</v>
      </c>
      <c r="D80" s="106">
        <v>14.9</v>
      </c>
      <c r="E80" s="107"/>
      <c r="F80" s="108"/>
      <c r="H80" s="5"/>
      <c r="K80" s="109"/>
      <c r="L80" s="109"/>
      <c r="M80" s="109"/>
      <c r="N80" s="109"/>
      <c r="P80" s="129"/>
    </row>
    <row r="81" spans="8:17" x14ac:dyDescent="0.35">
      <c r="Q81" s="20"/>
    </row>
    <row r="83" spans="8:17" x14ac:dyDescent="0.35">
      <c r="H83" s="5"/>
      <c r="I83" s="171"/>
      <c r="J83" s="171"/>
      <c r="K83" s="110"/>
      <c r="L83" s="110"/>
      <c r="M83" s="110"/>
      <c r="N83" s="110"/>
      <c r="P83" s="130"/>
    </row>
    <row r="84" spans="8:17" x14ac:dyDescent="0.35">
      <c r="I84" s="171"/>
      <c r="J84" s="171"/>
      <c r="P84" s="116"/>
    </row>
    <row r="86" spans="8:17" x14ac:dyDescent="0.35">
      <c r="H86" s="32"/>
    </row>
    <row r="87" spans="8:17" x14ac:dyDescent="0.35">
      <c r="H87" s="20"/>
    </row>
    <row r="88" spans="8:17" x14ac:dyDescent="0.35">
      <c r="I88" s="65"/>
      <c r="J88" s="65"/>
    </row>
    <row r="89" spans="8:17" x14ac:dyDescent="0.35">
      <c r="I89" s="24"/>
      <c r="J89" s="25"/>
    </row>
    <row r="90" spans="8:17" x14ac:dyDescent="0.35">
      <c r="H90" s="19" t="s">
        <v>141</v>
      </c>
      <c r="I90" s="24"/>
      <c r="J90" s="25"/>
      <c r="K90" s="19" t="s">
        <v>147</v>
      </c>
    </row>
    <row r="91" spans="8:17" x14ac:dyDescent="0.35">
      <c r="H91" s="19" t="s">
        <v>142</v>
      </c>
      <c r="I91" s="24"/>
      <c r="J91" s="25"/>
      <c r="K91" s="19" t="s">
        <v>148</v>
      </c>
    </row>
    <row r="92" spans="8:17" x14ac:dyDescent="0.35">
      <c r="H92" s="19" t="s">
        <v>143</v>
      </c>
      <c r="I92" s="24"/>
      <c r="J92" s="25"/>
      <c r="K92" s="19" t="s">
        <v>149</v>
      </c>
    </row>
    <row r="96" spans="8:17" ht="15.5" customHeight="1" x14ac:dyDescent="0.35"/>
    <row r="106" spans="18:18" x14ac:dyDescent="0.35">
      <c r="R106" s="23"/>
    </row>
    <row r="107" spans="18:18" x14ac:dyDescent="0.35">
      <c r="R107" s="23"/>
    </row>
    <row r="108" spans="18:18" x14ac:dyDescent="0.35">
      <c r="R108" s="23"/>
    </row>
  </sheetData>
  <mergeCells count="15">
    <mergeCell ref="B2:P2"/>
    <mergeCell ref="F14:G14"/>
    <mergeCell ref="C19:D19"/>
    <mergeCell ref="B26:P26"/>
    <mergeCell ref="B28:J28"/>
    <mergeCell ref="C8:D8"/>
    <mergeCell ref="C16:D16"/>
    <mergeCell ref="C22:D22"/>
    <mergeCell ref="C24:D24"/>
    <mergeCell ref="I83:J84"/>
    <mergeCell ref="H61:P61"/>
    <mergeCell ref="H45:P45"/>
    <mergeCell ref="I50:K50"/>
    <mergeCell ref="Q30:R30"/>
    <mergeCell ref="H30:P3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8B72E-578B-4404-9681-777F3144EB53}">
  <sheetPr>
    <tabColor theme="7" tint="0.79998168889431442"/>
  </sheetPr>
  <dimension ref="B2:W263"/>
  <sheetViews>
    <sheetView zoomScale="120" zoomScaleNormal="120" workbookViewId="0">
      <selection activeCell="B19" sqref="B19"/>
    </sheetView>
  </sheetViews>
  <sheetFormatPr defaultRowHeight="14.5" x14ac:dyDescent="0.35"/>
  <cols>
    <col min="1" max="1" width="3.54296875" style="17" customWidth="1"/>
    <col min="2" max="2" width="14.36328125" style="17" customWidth="1"/>
    <col min="3" max="3" width="15.54296875" style="17" customWidth="1"/>
    <col min="4" max="4" width="8.7265625" style="17"/>
    <col min="5" max="5" width="10.54296875" style="17" customWidth="1"/>
    <col min="6" max="6" width="9.1796875" style="17" customWidth="1"/>
    <col min="7" max="7" width="10.54296875" style="17" customWidth="1"/>
    <col min="8" max="8" width="13" style="17" customWidth="1"/>
    <col min="9" max="13" width="8.7265625" style="17"/>
    <col min="14" max="14" width="10.36328125" style="17" customWidth="1"/>
    <col min="15" max="16384" width="8.7265625" style="17"/>
  </cols>
  <sheetData>
    <row r="2" spans="2:22" ht="15.5" x14ac:dyDescent="0.35">
      <c r="B2" s="139" t="s">
        <v>15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4" spans="2:22" ht="15.5" x14ac:dyDescent="0.35">
      <c r="B4" s="41"/>
      <c r="C4" s="19"/>
      <c r="D4" s="19"/>
      <c r="E4" s="19"/>
      <c r="F4" s="19"/>
      <c r="G4" s="19"/>
      <c r="H4" s="41"/>
      <c r="I4" s="19"/>
      <c r="J4" s="19"/>
      <c r="K4" s="31"/>
      <c r="L4" s="31"/>
      <c r="M4" s="31"/>
      <c r="N4" s="31"/>
    </row>
    <row r="5" spans="2:22" ht="15.5" x14ac:dyDescent="0.35">
      <c r="B5" s="19"/>
      <c r="C5" s="19"/>
      <c r="D5" s="19"/>
      <c r="E5" s="19"/>
      <c r="F5" s="19"/>
      <c r="G5" s="19"/>
      <c r="H5" s="8"/>
      <c r="I5" s="19"/>
      <c r="J5" s="19"/>
      <c r="K5" s="31"/>
      <c r="L5" s="31"/>
      <c r="M5" s="20"/>
      <c r="N5" s="31"/>
    </row>
    <row r="6" spans="2:22" ht="15.5" x14ac:dyDescent="0.35">
      <c r="B6" s="19"/>
      <c r="C6" s="19"/>
      <c r="D6" s="19"/>
      <c r="E6" s="19"/>
      <c r="F6" s="19"/>
      <c r="G6" s="19"/>
      <c r="H6" s="8"/>
      <c r="I6" s="19"/>
      <c r="J6" s="19"/>
      <c r="K6" s="31"/>
      <c r="L6" s="31"/>
      <c r="M6" s="20"/>
      <c r="N6" s="31"/>
    </row>
    <row r="7" spans="2:22" ht="15.5" x14ac:dyDescent="0.35">
      <c r="B7" s="19"/>
      <c r="C7" s="19"/>
      <c r="D7" s="19"/>
      <c r="E7" s="19"/>
      <c r="F7" s="174"/>
      <c r="G7" s="174"/>
      <c r="H7" s="8"/>
      <c r="I7" s="31"/>
      <c r="J7" s="31"/>
      <c r="K7" s="31"/>
      <c r="L7" s="31"/>
      <c r="M7" s="118"/>
      <c r="N7" s="31"/>
    </row>
    <row r="8" spans="2:22" ht="34" customHeight="1" x14ac:dyDescent="0.35">
      <c r="B8" s="19"/>
      <c r="C8" s="19"/>
      <c r="D8" s="19"/>
      <c r="E8" s="19"/>
      <c r="F8" s="174"/>
      <c r="G8" s="174"/>
      <c r="H8" s="8"/>
      <c r="I8" s="34"/>
      <c r="J8" s="33"/>
      <c r="K8" s="33"/>
      <c r="L8" s="31"/>
      <c r="M8" s="20"/>
      <c r="N8" s="31"/>
    </row>
    <row r="9" spans="2:22" ht="15.5" x14ac:dyDescent="0.35">
      <c r="B9" s="19"/>
      <c r="C9" s="19"/>
      <c r="D9" s="19"/>
      <c r="E9" s="19"/>
      <c r="F9" s="19"/>
      <c r="G9" s="19"/>
      <c r="I9" s="31"/>
      <c r="J9" s="31"/>
      <c r="K9" s="31"/>
      <c r="L9" s="31"/>
      <c r="M9" s="118"/>
      <c r="N9" s="31"/>
    </row>
    <row r="10" spans="2:22" ht="15.5" x14ac:dyDescent="0.35">
      <c r="B10" s="175"/>
      <c r="C10" s="175"/>
      <c r="D10" s="175"/>
      <c r="E10" s="19"/>
      <c r="H10" s="175"/>
      <c r="I10" s="175"/>
      <c r="J10" s="175"/>
    </row>
    <row r="11" spans="2:22" ht="15.5" x14ac:dyDescent="0.35">
      <c r="B11" s="117"/>
      <c r="C11" s="35"/>
      <c r="D11" s="36"/>
      <c r="E11" s="36"/>
      <c r="H11" s="35"/>
    </row>
    <row r="12" spans="2:22" ht="15.5" x14ac:dyDescent="0.35">
      <c r="B12" s="117"/>
      <c r="C12" s="35"/>
      <c r="D12" s="36"/>
      <c r="E12" s="36"/>
      <c r="H12" s="35"/>
    </row>
    <row r="13" spans="2:22" ht="15.5" x14ac:dyDescent="0.35">
      <c r="B13" s="117"/>
      <c r="C13" s="35"/>
      <c r="D13" s="36"/>
      <c r="E13" s="36"/>
      <c r="H13" s="35"/>
    </row>
    <row r="14" spans="2:22" ht="15.5" x14ac:dyDescent="0.35">
      <c r="B14" s="117"/>
      <c r="C14" s="35" t="s">
        <v>153</v>
      </c>
      <c r="D14" s="36"/>
      <c r="E14" s="36"/>
      <c r="H14" s="35"/>
    </row>
    <row r="16" spans="2:22" ht="15.5" x14ac:dyDescent="0.35">
      <c r="B16" s="175"/>
      <c r="C16" s="175"/>
      <c r="D16" s="175"/>
    </row>
    <row r="17" spans="2:23" ht="15.5" x14ac:dyDescent="0.35">
      <c r="B17" s="8"/>
    </row>
    <row r="18" spans="2:23" ht="23" customHeight="1" x14ac:dyDescent="0.35">
      <c r="B18" s="8"/>
    </row>
    <row r="20" spans="2:23" ht="15.5" x14ac:dyDescent="0.35">
      <c r="B20" s="139" t="s">
        <v>0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</row>
    <row r="22" spans="2:23" ht="15.5" x14ac:dyDescent="0.35">
      <c r="B22" s="49" t="s">
        <v>134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4" spans="2:23" ht="31" customHeight="1" x14ac:dyDescent="0.35">
      <c r="B24" s="37" t="s">
        <v>6</v>
      </c>
      <c r="C24" s="38" t="s">
        <v>5</v>
      </c>
      <c r="E24" s="132" t="s">
        <v>14</v>
      </c>
      <c r="F24" s="132"/>
      <c r="G24" s="132"/>
      <c r="H24" s="132"/>
      <c r="I24" s="132"/>
      <c r="J24" s="132"/>
      <c r="K24" s="132"/>
      <c r="L24" s="132"/>
      <c r="M24" s="132"/>
      <c r="N24" s="132"/>
      <c r="O24" s="142" t="s">
        <v>35</v>
      </c>
      <c r="P24" s="143"/>
      <c r="Q24" s="143"/>
    </row>
    <row r="25" spans="2:23" ht="15.5" x14ac:dyDescent="0.35">
      <c r="B25" s="39" t="s">
        <v>7</v>
      </c>
      <c r="C25" s="29">
        <v>1173</v>
      </c>
    </row>
    <row r="26" spans="2:23" ht="15.5" x14ac:dyDescent="0.35">
      <c r="B26" s="39" t="s">
        <v>8</v>
      </c>
      <c r="C26" s="29">
        <v>1424</v>
      </c>
      <c r="E26" s="32"/>
      <c r="F26" s="42"/>
      <c r="G26" s="42"/>
      <c r="H26" s="42"/>
      <c r="I26" s="42"/>
      <c r="K26" s="5"/>
    </row>
    <row r="27" spans="2:23" ht="15.5" x14ac:dyDescent="0.35">
      <c r="B27" s="39" t="s">
        <v>9</v>
      </c>
      <c r="C27" s="29">
        <v>880</v>
      </c>
      <c r="E27" s="5"/>
    </row>
    <row r="28" spans="2:23" ht="15.5" x14ac:dyDescent="0.35">
      <c r="B28" s="39" t="s">
        <v>10</v>
      </c>
      <c r="C28" s="29">
        <v>1241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2:23" ht="15.5" x14ac:dyDescent="0.35">
      <c r="B29" s="39" t="s">
        <v>11</v>
      </c>
      <c r="C29" s="29">
        <v>1047</v>
      </c>
      <c r="D29" s="19"/>
      <c r="E29" s="119"/>
      <c r="F29" s="17" t="s">
        <v>17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2:23" ht="15.5" x14ac:dyDescent="0.35">
      <c r="B30" s="39" t="s">
        <v>12</v>
      </c>
      <c r="C30" s="29">
        <v>1478</v>
      </c>
      <c r="D30" s="19"/>
      <c r="E30" s="47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2:23" ht="15.5" x14ac:dyDescent="0.35">
      <c r="B31" s="39" t="s">
        <v>13</v>
      </c>
      <c r="C31" s="29">
        <v>982</v>
      </c>
      <c r="D31" s="19"/>
      <c r="E31" s="19"/>
      <c r="F31" s="46"/>
      <c r="G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2:23" ht="15.5" x14ac:dyDescent="0.35">
      <c r="B32" s="39" t="s">
        <v>10</v>
      </c>
      <c r="C32" s="29">
        <v>892</v>
      </c>
      <c r="D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2:23" ht="15.5" x14ac:dyDescent="0.35">
      <c r="B33" s="39" t="s">
        <v>11</v>
      </c>
      <c r="C33" s="29">
        <v>1333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2:23" ht="15.5" x14ac:dyDescent="0.35">
      <c r="B34" s="39" t="s">
        <v>12</v>
      </c>
      <c r="C34" s="29">
        <v>1032</v>
      </c>
      <c r="D34" s="19"/>
      <c r="E34" s="43"/>
      <c r="F34" s="44"/>
      <c r="G34" s="44"/>
      <c r="H34" s="19"/>
      <c r="I34" s="19"/>
      <c r="J34" s="19"/>
      <c r="K34" s="19"/>
      <c r="L34" s="19"/>
      <c r="M34" s="19"/>
      <c r="N34" s="19" t="s">
        <v>18</v>
      </c>
      <c r="O34" s="19"/>
      <c r="P34" s="19"/>
      <c r="Q34" s="19"/>
      <c r="R34" s="19"/>
      <c r="S34" s="19"/>
      <c r="T34" s="19"/>
      <c r="U34" s="19"/>
      <c r="V34" s="19"/>
      <c r="W34" s="19"/>
    </row>
    <row r="35" spans="2:23" ht="15.5" x14ac:dyDescent="0.35">
      <c r="B35" s="39" t="s">
        <v>13</v>
      </c>
      <c r="C35" s="29">
        <v>1101</v>
      </c>
      <c r="D35" s="19"/>
      <c r="E35" s="43"/>
      <c r="F35" s="44"/>
      <c r="G35" s="45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2:23" ht="15.5" x14ac:dyDescent="0.35">
      <c r="B36" s="39" t="s">
        <v>10</v>
      </c>
      <c r="C36" s="29">
        <v>1429</v>
      </c>
      <c r="D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2:23" ht="15.5" x14ac:dyDescent="0.35">
      <c r="B37" s="39" t="s">
        <v>11</v>
      </c>
      <c r="C37" s="29">
        <v>894</v>
      </c>
      <c r="D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2:23" ht="15.5" x14ac:dyDescent="0.35">
      <c r="B38" s="39" t="s">
        <v>7</v>
      </c>
      <c r="C38" s="29">
        <v>907</v>
      </c>
      <c r="D38" s="19"/>
      <c r="E38" s="19"/>
      <c r="F38" s="19"/>
      <c r="G38" s="19"/>
      <c r="H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2:23" ht="15.5" x14ac:dyDescent="0.35">
      <c r="B39" s="39" t="s">
        <v>8</v>
      </c>
      <c r="C39" s="29">
        <v>1425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2:23" ht="15.5" x14ac:dyDescent="0.35">
      <c r="B40" s="39" t="s">
        <v>9</v>
      </c>
      <c r="C40" s="29">
        <v>857</v>
      </c>
      <c r="D40" s="19"/>
      <c r="E40" s="52"/>
      <c r="F40" s="173"/>
      <c r="G40" s="173"/>
      <c r="H40" s="50"/>
      <c r="I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2:23" ht="15.5" x14ac:dyDescent="0.35">
      <c r="B41" s="39" t="s">
        <v>10</v>
      </c>
      <c r="C41" s="29">
        <v>1263</v>
      </c>
      <c r="D41" s="19"/>
      <c r="E41" s="53"/>
      <c r="F41" s="173"/>
      <c r="G41" s="173"/>
      <c r="H41" s="5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2:23" ht="15.5" x14ac:dyDescent="0.35">
      <c r="B42" s="39" t="s">
        <v>7</v>
      </c>
      <c r="C42" s="29">
        <v>1417</v>
      </c>
      <c r="D42" s="19"/>
      <c r="E42" s="52"/>
      <c r="F42" s="173"/>
      <c r="G42" s="173"/>
      <c r="H42" s="54"/>
      <c r="J42" s="19"/>
      <c r="K42" s="19"/>
      <c r="L42" s="19"/>
      <c r="M42" s="23" t="s">
        <v>28</v>
      </c>
      <c r="N42" s="23" t="s">
        <v>19</v>
      </c>
      <c r="P42" s="19"/>
      <c r="Q42" s="19"/>
      <c r="R42" s="19"/>
      <c r="S42" s="19"/>
      <c r="T42" s="19"/>
      <c r="U42" s="19"/>
      <c r="V42" s="19"/>
      <c r="W42" s="19"/>
    </row>
    <row r="43" spans="2:23" ht="15.5" x14ac:dyDescent="0.35">
      <c r="B43" s="39" t="s">
        <v>8</v>
      </c>
      <c r="C43" s="29">
        <v>1282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r="44" spans="2:23" ht="15.5" x14ac:dyDescent="0.35">
      <c r="B44" s="39" t="s">
        <v>9</v>
      </c>
      <c r="C44" s="29">
        <v>1373</v>
      </c>
      <c r="D44" s="19"/>
      <c r="E44" s="52"/>
      <c r="F44" s="173"/>
      <c r="G44" s="173"/>
      <c r="H44" s="54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2:23" ht="15.5" x14ac:dyDescent="0.35">
      <c r="B45" s="39" t="s">
        <v>7</v>
      </c>
      <c r="C45" s="29">
        <v>831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2:23" ht="15.5" x14ac:dyDescent="0.35">
      <c r="B46" s="39" t="s">
        <v>8</v>
      </c>
      <c r="C46" s="29">
        <v>970</v>
      </c>
      <c r="D46" s="19"/>
      <c r="F46" s="31"/>
      <c r="H46" s="32"/>
      <c r="I46" s="20"/>
      <c r="J46" s="20"/>
      <c r="K46" s="19"/>
      <c r="L46" s="17" t="s">
        <v>25</v>
      </c>
      <c r="M46" s="31"/>
      <c r="P46" s="19"/>
      <c r="Q46" s="19"/>
      <c r="R46" s="19"/>
      <c r="S46" s="19"/>
      <c r="T46" s="19"/>
      <c r="U46" s="19"/>
      <c r="V46" s="19"/>
      <c r="W46" s="19"/>
    </row>
    <row r="47" spans="2:23" ht="15.5" x14ac:dyDescent="0.35">
      <c r="B47" s="39" t="s">
        <v>9</v>
      </c>
      <c r="C47" s="29">
        <v>1240</v>
      </c>
      <c r="D47" s="19"/>
      <c r="E47" s="31"/>
      <c r="F47" s="19"/>
      <c r="G47" s="19"/>
      <c r="H47" s="19"/>
      <c r="I47" s="19"/>
      <c r="J47" s="19"/>
      <c r="K47" s="19"/>
      <c r="P47" s="19"/>
      <c r="Q47" s="19"/>
      <c r="R47" s="19"/>
      <c r="S47" s="19"/>
      <c r="T47" s="19"/>
      <c r="U47" s="19"/>
      <c r="V47" s="19"/>
      <c r="W47" s="19"/>
    </row>
    <row r="48" spans="2:23" ht="15.5" x14ac:dyDescent="0.35">
      <c r="B48" s="39" t="s">
        <v>10</v>
      </c>
      <c r="C48" s="29">
        <v>934</v>
      </c>
      <c r="D48" s="19"/>
      <c r="E48" s="56"/>
      <c r="F48" s="56"/>
      <c r="G48" s="19"/>
      <c r="H48" s="19"/>
      <c r="I48" s="19"/>
      <c r="J48" s="19"/>
      <c r="K48" s="19"/>
      <c r="L48" s="56" t="s">
        <v>20</v>
      </c>
      <c r="P48" s="19"/>
      <c r="Q48" s="19"/>
      <c r="R48" s="19"/>
      <c r="S48" s="19"/>
      <c r="T48" s="19"/>
      <c r="U48" s="19"/>
      <c r="V48" s="19"/>
      <c r="W48" s="19"/>
    </row>
    <row r="49" spans="2:23" ht="15.5" x14ac:dyDescent="0.35">
      <c r="B49" s="39" t="s">
        <v>11</v>
      </c>
      <c r="C49" s="29">
        <v>1403</v>
      </c>
      <c r="D49" s="19"/>
      <c r="E49" s="55" t="s">
        <v>21</v>
      </c>
      <c r="F49" s="55"/>
      <c r="G49" s="19"/>
      <c r="H49" s="19"/>
      <c r="I49" s="19"/>
      <c r="J49" s="19"/>
      <c r="K49" s="19"/>
      <c r="L49" s="55" t="s">
        <v>21</v>
      </c>
      <c r="M49" s="14"/>
      <c r="P49" s="19"/>
      <c r="Q49" s="19"/>
      <c r="R49" s="19"/>
      <c r="S49" s="19"/>
      <c r="T49" s="19"/>
      <c r="U49" s="19"/>
      <c r="V49" s="19"/>
      <c r="W49" s="19"/>
    </row>
    <row r="50" spans="2:23" ht="15.5" x14ac:dyDescent="0.35">
      <c r="B50" s="39" t="s">
        <v>12</v>
      </c>
      <c r="C50" s="29">
        <v>920</v>
      </c>
      <c r="D50" s="19"/>
      <c r="E50" s="26" t="s">
        <v>22</v>
      </c>
      <c r="F50" s="26"/>
      <c r="G50" s="19"/>
      <c r="H50" s="19"/>
      <c r="I50" s="19"/>
      <c r="J50" s="19"/>
      <c r="K50" s="19"/>
      <c r="L50" s="26" t="s">
        <v>22</v>
      </c>
      <c r="M50" s="26"/>
      <c r="P50" s="19"/>
      <c r="Q50" s="19"/>
      <c r="R50" s="19"/>
      <c r="S50" s="19"/>
      <c r="T50" s="19"/>
      <c r="U50" s="19"/>
      <c r="V50" s="19"/>
      <c r="W50" s="19"/>
    </row>
    <row r="51" spans="2:23" ht="15.5" x14ac:dyDescent="0.35">
      <c r="B51" s="39" t="s">
        <v>13</v>
      </c>
      <c r="C51" s="29">
        <v>931</v>
      </c>
      <c r="D51" s="19"/>
      <c r="E51" s="26" t="s">
        <v>23</v>
      </c>
      <c r="F51" s="26"/>
      <c r="G51" s="19"/>
      <c r="H51" s="19"/>
      <c r="I51" s="19"/>
      <c r="J51" s="19"/>
      <c r="K51" s="19"/>
      <c r="L51" s="26" t="s">
        <v>23</v>
      </c>
      <c r="M51" s="26"/>
      <c r="P51" s="19"/>
      <c r="Q51" s="19"/>
      <c r="R51" s="19"/>
      <c r="S51" s="19"/>
      <c r="T51" s="19"/>
      <c r="U51" s="19"/>
      <c r="V51" s="19"/>
      <c r="W51" s="19"/>
    </row>
    <row r="52" spans="2:23" ht="15.5" x14ac:dyDescent="0.35">
      <c r="B52" s="39" t="s">
        <v>12</v>
      </c>
      <c r="C52" s="29">
        <v>1317</v>
      </c>
      <c r="D52" s="19"/>
      <c r="E52" s="14" t="s">
        <v>24</v>
      </c>
      <c r="F52" s="14"/>
      <c r="G52" s="19"/>
      <c r="H52" s="19"/>
      <c r="I52" s="19"/>
      <c r="J52" s="19"/>
      <c r="K52" s="19"/>
      <c r="L52" s="14" t="s">
        <v>24</v>
      </c>
      <c r="M52" s="14"/>
      <c r="P52" s="19"/>
      <c r="Q52" s="19"/>
      <c r="R52" s="19"/>
      <c r="S52" s="19"/>
      <c r="T52" s="19"/>
      <c r="U52" s="19"/>
      <c r="V52" s="19"/>
      <c r="W52" s="19"/>
    </row>
    <row r="53" spans="2:23" ht="15.5" x14ac:dyDescent="0.35">
      <c r="B53" s="39" t="s">
        <v>10</v>
      </c>
      <c r="C53" s="29">
        <v>905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</row>
    <row r="54" spans="2:23" ht="15.5" x14ac:dyDescent="0.35">
      <c r="B54" s="39" t="s">
        <v>8</v>
      </c>
      <c r="C54" s="29">
        <v>1198</v>
      </c>
      <c r="E54" s="5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6" spans="2:23" ht="15.5" x14ac:dyDescent="0.35">
      <c r="E56" s="5" t="s">
        <v>26</v>
      </c>
      <c r="F56" s="16"/>
      <c r="K56" s="23"/>
      <c r="L56" s="23"/>
      <c r="M56" s="23" t="s">
        <v>28</v>
      </c>
      <c r="N56" s="23" t="s">
        <v>45</v>
      </c>
    </row>
    <row r="57" spans="2:23" s="19" customFormat="1" ht="15.5" x14ac:dyDescent="0.35"/>
    <row r="58" spans="2:23" s="19" customFormat="1" ht="15.5" x14ac:dyDescent="0.35">
      <c r="H58" s="173"/>
      <c r="I58" s="173"/>
      <c r="J58" s="54"/>
      <c r="L58" s="19" t="s">
        <v>27</v>
      </c>
      <c r="O58" s="173" t="s">
        <v>37</v>
      </c>
      <c r="P58" s="173"/>
      <c r="Q58" s="54">
        <f>_xlfn.T.INV.2T(2%,29)</f>
        <v>2.4620213601504126</v>
      </c>
    </row>
    <row r="59" spans="2:23" s="19" customFormat="1" ht="15.5" x14ac:dyDescent="0.35">
      <c r="J59" s="57"/>
    </row>
    <row r="60" spans="2:23" s="19" customFormat="1" ht="15.5" x14ac:dyDescent="0.35">
      <c r="E60" s="51"/>
      <c r="F60" s="141"/>
      <c r="G60" s="141"/>
      <c r="H60" s="54"/>
      <c r="L60" s="51" t="s">
        <v>29</v>
      </c>
      <c r="M60" s="141" t="s">
        <v>16</v>
      </c>
      <c r="N60" s="141"/>
      <c r="O60" s="54">
        <f>Q58*H44</f>
        <v>0</v>
      </c>
    </row>
    <row r="61" spans="2:23" s="19" customFormat="1" ht="15.5" x14ac:dyDescent="0.35"/>
    <row r="62" spans="2:23" s="19" customFormat="1" ht="15.5" x14ac:dyDescent="0.35">
      <c r="L62" s="19" t="s">
        <v>155</v>
      </c>
    </row>
    <row r="63" spans="2:23" s="19" customFormat="1" ht="15.5" x14ac:dyDescent="0.35"/>
    <row r="64" spans="2:23" s="19" customFormat="1" ht="15.5" x14ac:dyDescent="0.35">
      <c r="E64" s="51"/>
      <c r="F64" s="141"/>
      <c r="G64" s="141"/>
      <c r="H64" s="80"/>
      <c r="L64" s="51" t="s">
        <v>31</v>
      </c>
      <c r="M64" s="141" t="s">
        <v>30</v>
      </c>
      <c r="N64" s="141"/>
      <c r="O64" s="80">
        <f>H41-O60</f>
        <v>0</v>
      </c>
      <c r="P64" s="19" t="s">
        <v>34</v>
      </c>
    </row>
    <row r="65" spans="5:17" s="19" customFormat="1" ht="15.5" x14ac:dyDescent="0.35">
      <c r="E65" s="51"/>
      <c r="F65" s="141"/>
      <c r="G65" s="141"/>
      <c r="H65" s="80"/>
      <c r="L65" s="51" t="s">
        <v>32</v>
      </c>
      <c r="M65" s="141" t="s">
        <v>33</v>
      </c>
      <c r="N65" s="141"/>
      <c r="O65" s="80">
        <f>H41+O60</f>
        <v>0</v>
      </c>
      <c r="P65" s="19" t="s">
        <v>34</v>
      </c>
    </row>
    <row r="66" spans="5:17" s="19" customFormat="1" ht="15.5" x14ac:dyDescent="0.35"/>
    <row r="67" spans="5:17" s="19" customFormat="1" ht="15.5" x14ac:dyDescent="0.35">
      <c r="E67" s="171"/>
      <c r="F67" s="171"/>
      <c r="G67" s="171"/>
      <c r="H67" s="171"/>
      <c r="I67" s="171"/>
      <c r="J67" s="171"/>
      <c r="L67" s="171" t="s">
        <v>40</v>
      </c>
      <c r="M67" s="171"/>
      <c r="N67" s="171"/>
      <c r="O67" s="171"/>
      <c r="P67" s="171"/>
      <c r="Q67" s="171"/>
    </row>
    <row r="68" spans="5:17" s="19" customFormat="1" ht="15.5" x14ac:dyDescent="0.35">
      <c r="E68" s="171"/>
      <c r="F68" s="171"/>
      <c r="G68" s="171"/>
      <c r="H68" s="171"/>
      <c r="I68" s="171"/>
      <c r="J68" s="171"/>
      <c r="L68" s="171"/>
      <c r="M68" s="171"/>
      <c r="N68" s="171"/>
      <c r="O68" s="171"/>
      <c r="P68" s="171"/>
      <c r="Q68" s="171"/>
    </row>
    <row r="69" spans="5:17" s="19" customFormat="1" ht="15.5" x14ac:dyDescent="0.35"/>
    <row r="70" spans="5:17" s="19" customFormat="1" ht="14.5" customHeight="1" x14ac:dyDescent="0.35"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5:17" s="19" customFormat="1" ht="15.5" x14ac:dyDescent="0.35">
      <c r="E71" s="5"/>
      <c r="F71" s="8"/>
      <c r="G71" s="8"/>
      <c r="H71" s="8"/>
      <c r="I71" s="5"/>
      <c r="J71" s="8"/>
      <c r="K71" s="8"/>
      <c r="L71" s="8"/>
      <c r="M71" s="8"/>
      <c r="N71" s="8"/>
      <c r="O71" s="8"/>
      <c r="P71" s="8"/>
      <c r="Q71" s="8"/>
    </row>
    <row r="72" spans="5:17" s="19" customFormat="1" ht="15.5" x14ac:dyDescent="0.35"/>
    <row r="73" spans="5:17" s="19" customFormat="1" ht="15.5" x14ac:dyDescent="0.35">
      <c r="E73" s="5"/>
      <c r="H73" s="23"/>
      <c r="I73" s="23"/>
      <c r="J73" s="23"/>
      <c r="M73" s="23" t="s">
        <v>28</v>
      </c>
      <c r="N73" s="23" t="s">
        <v>44</v>
      </c>
    </row>
    <row r="74" spans="5:17" s="19" customFormat="1" ht="15.5" x14ac:dyDescent="0.35"/>
    <row r="75" spans="5:17" s="19" customFormat="1" ht="15.5" x14ac:dyDescent="0.35">
      <c r="E75" s="5"/>
    </row>
    <row r="76" spans="5:17" s="19" customFormat="1" ht="15.5" x14ac:dyDescent="0.35"/>
    <row r="77" spans="5:17" s="19" customFormat="1" ht="15.5" x14ac:dyDescent="0.35">
      <c r="H77" s="173"/>
      <c r="I77" s="173"/>
      <c r="J77" s="54"/>
    </row>
    <row r="78" spans="5:17" s="19" customFormat="1" ht="15.5" x14ac:dyDescent="0.35"/>
    <row r="79" spans="5:17" s="19" customFormat="1" ht="21.5" customHeight="1" x14ac:dyDescent="0.35">
      <c r="E79" s="132" t="s">
        <v>38</v>
      </c>
      <c r="F79" s="132"/>
      <c r="G79" s="132"/>
      <c r="H79" s="132"/>
      <c r="I79" s="132"/>
      <c r="J79" s="132"/>
      <c r="K79" s="132"/>
      <c r="L79" s="132"/>
      <c r="M79" s="132"/>
      <c r="N79" s="132"/>
      <c r="O79" s="142" t="s">
        <v>39</v>
      </c>
      <c r="P79" s="143"/>
      <c r="Q79" s="143"/>
    </row>
    <row r="80" spans="5:17" s="19" customFormat="1" ht="15.5" x14ac:dyDescent="0.35"/>
    <row r="81" spans="5:17" s="19" customFormat="1" ht="15.5" x14ac:dyDescent="0.35">
      <c r="E81" s="5"/>
    </row>
    <row r="82" spans="5:17" s="19" customFormat="1" ht="15.5" x14ac:dyDescent="0.35"/>
    <row r="83" spans="5:17" s="19" customFormat="1" ht="15.5" x14ac:dyDescent="0.35">
      <c r="G83" s="52"/>
      <c r="H83" s="59"/>
    </row>
    <row r="84" spans="5:17" s="19" customFormat="1" ht="15.5" x14ac:dyDescent="0.35"/>
    <row r="85" spans="5:17" s="19" customFormat="1" ht="15.5" x14ac:dyDescent="0.35">
      <c r="F85" s="141"/>
      <c r="G85" s="141"/>
      <c r="H85" s="82"/>
    </row>
    <row r="86" spans="5:17" s="19" customFormat="1" ht="15.5" x14ac:dyDescent="0.35">
      <c r="F86" s="141"/>
      <c r="G86" s="141"/>
      <c r="H86" s="82"/>
    </row>
    <row r="87" spans="5:17" s="19" customFormat="1" ht="15.5" x14ac:dyDescent="0.35"/>
    <row r="88" spans="5:17" s="19" customFormat="1" ht="15.5" x14ac:dyDescent="0.35">
      <c r="E88" s="171"/>
      <c r="F88" s="171"/>
      <c r="G88" s="171"/>
      <c r="H88" s="171"/>
      <c r="I88" s="171"/>
      <c r="J88" s="171"/>
    </row>
    <row r="89" spans="5:17" s="19" customFormat="1" ht="15.5" x14ac:dyDescent="0.35">
      <c r="E89" s="171"/>
      <c r="F89" s="171"/>
      <c r="G89" s="171"/>
      <c r="H89" s="171"/>
      <c r="I89" s="171"/>
      <c r="J89" s="171"/>
      <c r="M89" s="5"/>
    </row>
    <row r="90" spans="5:17" s="19" customFormat="1" ht="15.5" x14ac:dyDescent="0.35"/>
    <row r="91" spans="5:17" s="19" customFormat="1" ht="19.5" customHeight="1" x14ac:dyDescent="0.35">
      <c r="E91" s="132" t="s">
        <v>41</v>
      </c>
      <c r="F91" s="132"/>
      <c r="G91" s="132"/>
      <c r="H91" s="132"/>
      <c r="I91" s="132"/>
      <c r="J91" s="132"/>
      <c r="K91" s="132"/>
      <c r="L91" s="132"/>
      <c r="M91" s="132"/>
      <c r="N91" s="132"/>
      <c r="O91" s="142" t="s">
        <v>39</v>
      </c>
      <c r="P91" s="143"/>
      <c r="Q91" s="143"/>
    </row>
    <row r="92" spans="5:17" s="19" customFormat="1" ht="15.5" x14ac:dyDescent="0.35"/>
    <row r="93" spans="5:17" s="19" customFormat="1" ht="15.5" x14ac:dyDescent="0.35">
      <c r="F93" s="5"/>
    </row>
    <row r="94" spans="5:17" s="19" customFormat="1" ht="15.5" x14ac:dyDescent="0.35"/>
    <row r="95" spans="5:17" s="19" customFormat="1" ht="15.5" x14ac:dyDescent="0.35">
      <c r="F95" s="51" t="s">
        <v>42</v>
      </c>
      <c r="G95" s="141" t="s">
        <v>16</v>
      </c>
      <c r="H95" s="141"/>
      <c r="I95" s="54">
        <f>H60</f>
        <v>0</v>
      </c>
      <c r="K95" s="52" t="s">
        <v>43</v>
      </c>
      <c r="L95" s="59">
        <f>H40</f>
        <v>0</v>
      </c>
    </row>
    <row r="96" spans="5:17" s="19" customFormat="1" ht="15.5" x14ac:dyDescent="0.35"/>
    <row r="97" spans="5:17" s="19" customFormat="1" ht="15.5" x14ac:dyDescent="0.35">
      <c r="F97" s="51"/>
      <c r="G97" s="141"/>
      <c r="H97" s="141"/>
      <c r="I97" s="54"/>
      <c r="K97" s="52"/>
      <c r="L97" s="83"/>
    </row>
    <row r="98" spans="5:17" s="19" customFormat="1" ht="15.5" x14ac:dyDescent="0.35"/>
    <row r="99" spans="5:17" s="19" customFormat="1" ht="15.5" x14ac:dyDescent="0.35">
      <c r="F99" s="5"/>
    </row>
    <row r="100" spans="5:17" s="19" customFormat="1" ht="15.5" x14ac:dyDescent="0.35"/>
    <row r="101" spans="5:17" s="19" customFormat="1" ht="15.5" x14ac:dyDescent="0.35"/>
    <row r="102" spans="5:17" s="19" customFormat="1" ht="15.5" x14ac:dyDescent="0.35"/>
    <row r="103" spans="5:17" s="19" customFormat="1" ht="15.5" x14ac:dyDescent="0.35"/>
    <row r="104" spans="5:17" s="19" customFormat="1" ht="15.5" x14ac:dyDescent="0.35"/>
    <row r="105" spans="5:17" s="19" customFormat="1" ht="15.5" x14ac:dyDescent="0.35"/>
    <row r="106" spans="5:17" s="19" customFormat="1" ht="15.5" x14ac:dyDescent="0.35"/>
    <row r="107" spans="5:17" s="19" customFormat="1" ht="15.5" x14ac:dyDescent="0.35">
      <c r="E107" s="132" t="s">
        <v>46</v>
      </c>
      <c r="F107" s="132"/>
      <c r="G107" s="132"/>
      <c r="H107" s="132"/>
      <c r="I107" s="132"/>
      <c r="J107" s="132"/>
      <c r="K107" s="132"/>
      <c r="L107" s="132"/>
      <c r="M107" s="132"/>
      <c r="N107" s="132"/>
      <c r="O107" s="142" t="s">
        <v>35</v>
      </c>
      <c r="P107" s="143"/>
      <c r="Q107" s="143"/>
    </row>
    <row r="108" spans="5:17" s="19" customFormat="1" ht="15.5" x14ac:dyDescent="0.35"/>
    <row r="109" spans="5:17" s="19" customFormat="1" ht="15.5" x14ac:dyDescent="0.35">
      <c r="E109" s="5"/>
    </row>
    <row r="110" spans="5:17" s="19" customFormat="1" ht="15.5" x14ac:dyDescent="0.35"/>
    <row r="111" spans="5:17" s="19" customFormat="1" ht="15.5" x14ac:dyDescent="0.35">
      <c r="E111" s="48"/>
      <c r="F111" s="17" t="s">
        <v>17</v>
      </c>
      <c r="G111" s="17"/>
    </row>
    <row r="112" spans="5:17" s="19" customFormat="1" ht="15.5" x14ac:dyDescent="0.35">
      <c r="E112" s="47"/>
      <c r="F112" s="17"/>
      <c r="G112" s="17"/>
    </row>
    <row r="113" spans="5:14" s="19" customFormat="1" ht="15.5" x14ac:dyDescent="0.35">
      <c r="F113" s="46"/>
    </row>
    <row r="114" spans="5:14" s="19" customFormat="1" ht="15.5" x14ac:dyDescent="0.35"/>
    <row r="115" spans="5:14" s="19" customFormat="1" ht="15.5" x14ac:dyDescent="0.35"/>
    <row r="116" spans="5:14" s="19" customFormat="1" ht="15.5" x14ac:dyDescent="0.35">
      <c r="E116" s="43"/>
      <c r="F116" s="44"/>
      <c r="G116" s="44"/>
      <c r="N116" s="19" t="s">
        <v>18</v>
      </c>
    </row>
    <row r="117" spans="5:14" s="19" customFormat="1" ht="15.5" x14ac:dyDescent="0.35">
      <c r="E117" s="43"/>
      <c r="F117" s="44"/>
      <c r="G117" s="45"/>
    </row>
    <row r="118" spans="5:14" s="19" customFormat="1" ht="15.5" x14ac:dyDescent="0.35">
      <c r="E118" s="17"/>
      <c r="F118" s="17"/>
      <c r="G118" s="17"/>
      <c r="H118" s="17"/>
      <c r="I118" s="17"/>
      <c r="J118" s="17"/>
    </row>
    <row r="119" spans="5:14" s="19" customFormat="1" ht="15.5" x14ac:dyDescent="0.35">
      <c r="E119" s="17"/>
      <c r="F119" s="17"/>
      <c r="G119" s="17"/>
      <c r="H119" s="17"/>
      <c r="I119" s="17"/>
      <c r="J119" s="17"/>
    </row>
    <row r="120" spans="5:14" s="19" customFormat="1" ht="15.5" x14ac:dyDescent="0.35"/>
    <row r="121" spans="5:14" s="19" customFormat="1" ht="15.5" x14ac:dyDescent="0.35"/>
    <row r="122" spans="5:14" s="19" customFormat="1" ht="15.5" x14ac:dyDescent="0.35">
      <c r="E122" s="52"/>
      <c r="F122" s="173"/>
      <c r="G122" s="173"/>
      <c r="H122" s="50"/>
      <c r="J122" s="17"/>
    </row>
    <row r="123" spans="5:14" s="19" customFormat="1" ht="15.5" x14ac:dyDescent="0.35">
      <c r="E123" s="52"/>
      <c r="F123" s="173"/>
      <c r="G123" s="173"/>
      <c r="H123" s="61"/>
    </row>
    <row r="124" spans="5:14" s="19" customFormat="1" ht="15.5" x14ac:dyDescent="0.35"/>
    <row r="125" spans="5:14" s="19" customFormat="1" ht="15.5" x14ac:dyDescent="0.35"/>
    <row r="126" spans="5:14" s="19" customFormat="1" ht="15.5" x14ac:dyDescent="0.35">
      <c r="E126" s="52"/>
      <c r="F126" s="173"/>
      <c r="G126" s="173"/>
      <c r="H126" s="50"/>
      <c r="M126" s="23" t="s">
        <v>28</v>
      </c>
      <c r="N126" s="23" t="s">
        <v>154</v>
      </c>
    </row>
    <row r="127" spans="5:14" s="19" customFormat="1" ht="15.5" x14ac:dyDescent="0.35"/>
    <row r="128" spans="5:14" s="19" customFormat="1" ht="15.5" x14ac:dyDescent="0.35">
      <c r="E128" s="52"/>
      <c r="F128" s="173"/>
      <c r="G128" s="173"/>
      <c r="H128" s="54"/>
    </row>
    <row r="129" spans="5:17" s="19" customFormat="1" ht="15.5" x14ac:dyDescent="0.35"/>
    <row r="130" spans="5:17" s="19" customFormat="1" ht="15.5" x14ac:dyDescent="0.35">
      <c r="H130" s="173" t="s">
        <v>36</v>
      </c>
      <c r="I130" s="173"/>
      <c r="J130" s="54">
        <f>J58</f>
        <v>0</v>
      </c>
    </row>
    <row r="131" spans="5:17" s="19" customFormat="1" ht="15.5" x14ac:dyDescent="0.35"/>
    <row r="132" spans="5:17" s="19" customFormat="1" ht="15.5" x14ac:dyDescent="0.35">
      <c r="E132" s="51"/>
      <c r="F132" s="141"/>
      <c r="G132" s="141"/>
      <c r="H132" s="61"/>
    </row>
    <row r="133" spans="5:17" s="19" customFormat="1" ht="15.5" x14ac:dyDescent="0.35"/>
    <row r="134" spans="5:17" s="19" customFormat="1" ht="15.5" x14ac:dyDescent="0.35"/>
    <row r="135" spans="5:17" s="19" customFormat="1" ht="15.5" x14ac:dyDescent="0.35"/>
    <row r="136" spans="5:17" s="19" customFormat="1" ht="15.5" x14ac:dyDescent="0.35">
      <c r="E136" s="51"/>
      <c r="F136" s="141"/>
      <c r="G136" s="141"/>
      <c r="H136" s="81"/>
    </row>
    <row r="137" spans="5:17" s="19" customFormat="1" ht="15.5" customHeight="1" x14ac:dyDescent="0.35">
      <c r="E137" s="51"/>
      <c r="F137" s="141"/>
      <c r="G137" s="141"/>
      <c r="H137" s="81"/>
    </row>
    <row r="138" spans="5:17" s="19" customFormat="1" ht="15.5" x14ac:dyDescent="0.35"/>
    <row r="139" spans="5:17" s="19" customFormat="1" ht="31.5" customHeight="1" x14ac:dyDescent="0.35">
      <c r="E139" s="172"/>
      <c r="F139" s="172"/>
      <c r="G139" s="172"/>
      <c r="H139" s="172"/>
      <c r="I139" s="172"/>
      <c r="J139" s="28"/>
    </row>
    <row r="140" spans="5:17" s="19" customFormat="1" ht="15.5" x14ac:dyDescent="0.35">
      <c r="E140" s="28"/>
      <c r="F140" s="28"/>
      <c r="G140" s="28"/>
      <c r="H140" s="28"/>
      <c r="I140" s="28"/>
      <c r="J140" s="28"/>
    </row>
    <row r="141" spans="5:17" s="19" customFormat="1" ht="15.5" customHeight="1" x14ac:dyDescent="0.35">
      <c r="E141" s="132" t="s">
        <v>47</v>
      </c>
      <c r="F141" s="132"/>
      <c r="G141" s="132"/>
      <c r="H141" s="132"/>
      <c r="I141" s="132"/>
      <c r="J141" s="132"/>
      <c r="K141" s="132"/>
      <c r="L141" s="132"/>
      <c r="M141" s="132"/>
      <c r="N141" s="132"/>
      <c r="O141" s="142" t="s">
        <v>35</v>
      </c>
      <c r="P141" s="143"/>
      <c r="Q141" s="143"/>
    </row>
    <row r="142" spans="5:17" s="19" customFormat="1" ht="15.5" x14ac:dyDescent="0.35"/>
    <row r="143" spans="5:17" s="19" customFormat="1" ht="15.5" x14ac:dyDescent="0.35">
      <c r="F143" s="60"/>
    </row>
    <row r="144" spans="5:17" s="19" customFormat="1" ht="15.5" x14ac:dyDescent="0.35">
      <c r="F144" s="5"/>
    </row>
    <row r="145" spans="6:12" s="19" customFormat="1" ht="15.5" x14ac:dyDescent="0.35"/>
    <row r="146" spans="6:12" s="19" customFormat="1" ht="15.5" x14ac:dyDescent="0.35">
      <c r="F146" s="51" t="s">
        <v>42</v>
      </c>
      <c r="G146" s="141" t="s">
        <v>16</v>
      </c>
      <c r="H146" s="141"/>
      <c r="I146" s="54">
        <f>H132</f>
        <v>0</v>
      </c>
      <c r="K146" s="52" t="s">
        <v>43</v>
      </c>
      <c r="L146" s="59">
        <f>H122</f>
        <v>0</v>
      </c>
    </row>
    <row r="147" spans="6:12" s="19" customFormat="1" ht="15.5" x14ac:dyDescent="0.35"/>
    <row r="148" spans="6:12" s="19" customFormat="1" ht="15.5" x14ac:dyDescent="0.35">
      <c r="F148" s="51"/>
      <c r="G148" s="141"/>
      <c r="H148" s="141"/>
      <c r="I148" s="54"/>
      <c r="K148" s="52"/>
      <c r="L148" s="83"/>
    </row>
    <row r="149" spans="6:12" s="19" customFormat="1" ht="15.5" x14ac:dyDescent="0.35"/>
    <row r="150" spans="6:12" s="19" customFormat="1" ht="15.5" x14ac:dyDescent="0.35">
      <c r="F150" s="5"/>
    </row>
    <row r="151" spans="6:12" s="19" customFormat="1" ht="15.5" x14ac:dyDescent="0.35"/>
    <row r="152" spans="6:12" s="19" customFormat="1" ht="15.5" x14ac:dyDescent="0.35"/>
    <row r="153" spans="6:12" s="19" customFormat="1" ht="15.5" x14ac:dyDescent="0.35">
      <c r="F153" s="5"/>
    </row>
    <row r="154" spans="6:12" s="19" customFormat="1" ht="15.5" x14ac:dyDescent="0.35"/>
    <row r="155" spans="6:12" s="19" customFormat="1" ht="15.5" x14ac:dyDescent="0.35"/>
    <row r="156" spans="6:12" s="19" customFormat="1" ht="15.5" x14ac:dyDescent="0.35"/>
    <row r="157" spans="6:12" s="19" customFormat="1" ht="15.5" x14ac:dyDescent="0.35"/>
    <row r="158" spans="6:12" s="19" customFormat="1" ht="15.5" x14ac:dyDescent="0.35"/>
    <row r="159" spans="6:12" s="19" customFormat="1" ht="15.5" x14ac:dyDescent="0.35"/>
    <row r="160" spans="6:12" s="19" customFormat="1" ht="15.5" x14ac:dyDescent="0.35"/>
    <row r="161" s="19" customFormat="1" ht="15.5" x14ac:dyDescent="0.35"/>
    <row r="162" s="19" customFormat="1" ht="15.5" x14ac:dyDescent="0.35"/>
    <row r="163" s="19" customFormat="1" ht="15.5" x14ac:dyDescent="0.35"/>
    <row r="164" s="19" customFormat="1" ht="15.5" x14ac:dyDescent="0.35"/>
    <row r="165" s="19" customFormat="1" ht="15.5" x14ac:dyDescent="0.35"/>
    <row r="166" s="19" customFormat="1" ht="15.5" x14ac:dyDescent="0.35"/>
    <row r="167" s="19" customFormat="1" ht="15.5" x14ac:dyDescent="0.35"/>
    <row r="168" s="19" customFormat="1" ht="15.5" x14ac:dyDescent="0.35"/>
    <row r="169" s="19" customFormat="1" ht="15.5" x14ac:dyDescent="0.35"/>
    <row r="170" s="19" customFormat="1" ht="15.5" x14ac:dyDescent="0.35"/>
    <row r="171" s="19" customFormat="1" ht="15.5" x14ac:dyDescent="0.35"/>
    <row r="172" s="19" customFormat="1" ht="15.5" x14ac:dyDescent="0.35"/>
    <row r="173" s="19" customFormat="1" ht="15.5" x14ac:dyDescent="0.35"/>
    <row r="174" s="19" customFormat="1" ht="15.5" x14ac:dyDescent="0.35"/>
    <row r="175" s="19" customFormat="1" ht="15.5" x14ac:dyDescent="0.35"/>
    <row r="176" s="19" customFormat="1" ht="15.5" x14ac:dyDescent="0.35"/>
    <row r="177" s="19" customFormat="1" ht="15.5" x14ac:dyDescent="0.35"/>
    <row r="178" s="19" customFormat="1" ht="15.5" x14ac:dyDescent="0.35"/>
    <row r="179" s="19" customFormat="1" ht="15.5" x14ac:dyDescent="0.35"/>
    <row r="180" s="19" customFormat="1" ht="15.5" x14ac:dyDescent="0.35"/>
    <row r="181" s="19" customFormat="1" ht="15.5" x14ac:dyDescent="0.35"/>
    <row r="182" s="19" customFormat="1" ht="15.5" x14ac:dyDescent="0.35"/>
    <row r="183" s="19" customFormat="1" ht="15.5" x14ac:dyDescent="0.35"/>
    <row r="184" s="19" customFormat="1" ht="15.5" x14ac:dyDescent="0.35"/>
    <row r="185" s="19" customFormat="1" ht="15.5" x14ac:dyDescent="0.35"/>
    <row r="186" s="19" customFormat="1" ht="15.5" x14ac:dyDescent="0.35"/>
    <row r="187" s="19" customFormat="1" ht="15.5" x14ac:dyDescent="0.35"/>
    <row r="188" s="19" customFormat="1" ht="15.5" x14ac:dyDescent="0.35"/>
    <row r="189" s="19" customFormat="1" ht="15.5" x14ac:dyDescent="0.35"/>
    <row r="190" s="19" customFormat="1" ht="15.5" x14ac:dyDescent="0.35"/>
    <row r="191" s="19" customFormat="1" ht="15.5" x14ac:dyDescent="0.35"/>
    <row r="192" s="19" customFormat="1" ht="15.5" x14ac:dyDescent="0.35"/>
    <row r="193" s="19" customFormat="1" ht="15.5" x14ac:dyDescent="0.35"/>
    <row r="194" s="19" customFormat="1" ht="15.5" x14ac:dyDescent="0.35"/>
    <row r="195" s="19" customFormat="1" ht="15.5" x14ac:dyDescent="0.35"/>
    <row r="196" s="19" customFormat="1" ht="15.5" x14ac:dyDescent="0.35"/>
    <row r="197" s="19" customFormat="1" ht="15.5" x14ac:dyDescent="0.35"/>
    <row r="198" s="19" customFormat="1" ht="15.5" x14ac:dyDescent="0.35"/>
    <row r="199" s="19" customFormat="1" ht="15.5" x14ac:dyDescent="0.35"/>
    <row r="200" s="19" customFormat="1" ht="15.5" x14ac:dyDescent="0.35"/>
    <row r="201" s="19" customFormat="1" ht="15.5" x14ac:dyDescent="0.35"/>
    <row r="202" s="19" customFormat="1" ht="15.5" x14ac:dyDescent="0.35"/>
    <row r="203" s="19" customFormat="1" ht="15.5" x14ac:dyDescent="0.35"/>
    <row r="204" s="19" customFormat="1" ht="15.5" x14ac:dyDescent="0.35"/>
    <row r="205" s="19" customFormat="1" ht="15.5" x14ac:dyDescent="0.35"/>
    <row r="206" s="19" customFormat="1" ht="15.5" x14ac:dyDescent="0.35"/>
    <row r="207" s="19" customFormat="1" ht="15.5" x14ac:dyDescent="0.35"/>
    <row r="208" s="19" customFormat="1" ht="15.5" x14ac:dyDescent="0.35"/>
    <row r="209" s="19" customFormat="1" ht="15.5" x14ac:dyDescent="0.35"/>
    <row r="210" s="19" customFormat="1" ht="15.5" x14ac:dyDescent="0.35"/>
    <row r="211" s="19" customFormat="1" ht="15.5" x14ac:dyDescent="0.35"/>
    <row r="212" s="19" customFormat="1" ht="15.5" x14ac:dyDescent="0.35"/>
    <row r="213" s="19" customFormat="1" ht="15.5" x14ac:dyDescent="0.35"/>
    <row r="214" s="19" customFormat="1" ht="15.5" x14ac:dyDescent="0.35"/>
    <row r="215" s="19" customFormat="1" ht="15.5" x14ac:dyDescent="0.35"/>
    <row r="216" s="19" customFormat="1" ht="15.5" x14ac:dyDescent="0.35"/>
    <row r="217" s="19" customFormat="1" ht="15.5" x14ac:dyDescent="0.35"/>
    <row r="218" s="19" customFormat="1" ht="15.5" x14ac:dyDescent="0.35"/>
    <row r="219" s="19" customFormat="1" ht="15.5" x14ac:dyDescent="0.35"/>
    <row r="220" s="19" customFormat="1" ht="15.5" x14ac:dyDescent="0.35"/>
    <row r="221" s="19" customFormat="1" ht="15.5" x14ac:dyDescent="0.35"/>
    <row r="222" s="19" customFormat="1" ht="15.5" x14ac:dyDescent="0.35"/>
    <row r="223" s="19" customFormat="1" ht="15.5" x14ac:dyDescent="0.35"/>
    <row r="224" s="19" customFormat="1" ht="15.5" x14ac:dyDescent="0.35"/>
    <row r="225" s="19" customFormat="1" ht="15.5" x14ac:dyDescent="0.35"/>
    <row r="226" s="19" customFormat="1" ht="15.5" x14ac:dyDescent="0.35"/>
    <row r="227" s="19" customFormat="1" ht="15.5" x14ac:dyDescent="0.35"/>
    <row r="228" s="19" customFormat="1" ht="15.5" x14ac:dyDescent="0.35"/>
    <row r="229" s="19" customFormat="1" ht="15.5" x14ac:dyDescent="0.35"/>
    <row r="230" s="19" customFormat="1" ht="15.5" x14ac:dyDescent="0.35"/>
    <row r="231" s="19" customFormat="1" ht="15.5" x14ac:dyDescent="0.35"/>
    <row r="232" s="19" customFormat="1" ht="15.5" x14ac:dyDescent="0.35"/>
    <row r="233" s="19" customFormat="1" ht="15.5" x14ac:dyDescent="0.35"/>
    <row r="234" s="19" customFormat="1" ht="15.5" x14ac:dyDescent="0.35"/>
    <row r="235" s="19" customFormat="1" ht="15.5" x14ac:dyDescent="0.35"/>
    <row r="236" s="19" customFormat="1" ht="15.5" x14ac:dyDescent="0.35"/>
    <row r="237" s="19" customFormat="1" ht="15.5" x14ac:dyDescent="0.35"/>
    <row r="238" s="19" customFormat="1" ht="15.5" x14ac:dyDescent="0.35"/>
    <row r="239" s="19" customFormat="1" ht="15.5" x14ac:dyDescent="0.35"/>
    <row r="240" s="19" customFormat="1" ht="15.5" x14ac:dyDescent="0.35"/>
    <row r="241" s="19" customFormat="1" ht="15.5" x14ac:dyDescent="0.35"/>
    <row r="242" s="19" customFormat="1" ht="15.5" x14ac:dyDescent="0.35"/>
    <row r="243" s="19" customFormat="1" ht="15.5" x14ac:dyDescent="0.35"/>
    <row r="244" s="19" customFormat="1" ht="15.5" x14ac:dyDescent="0.35"/>
    <row r="245" s="19" customFormat="1" ht="15.5" x14ac:dyDescent="0.35"/>
    <row r="246" s="19" customFormat="1" ht="15.5" x14ac:dyDescent="0.35"/>
    <row r="247" s="19" customFormat="1" ht="15.5" x14ac:dyDescent="0.35"/>
    <row r="248" s="19" customFormat="1" ht="15.5" x14ac:dyDescent="0.35"/>
    <row r="249" s="19" customFormat="1" ht="15.5" x14ac:dyDescent="0.35"/>
    <row r="250" s="19" customFormat="1" ht="15.5" x14ac:dyDescent="0.35"/>
    <row r="251" s="19" customFormat="1" ht="15.5" x14ac:dyDescent="0.35"/>
    <row r="252" s="19" customFormat="1" ht="15.5" x14ac:dyDescent="0.35"/>
    <row r="253" s="19" customFormat="1" ht="15.5" x14ac:dyDescent="0.35"/>
    <row r="254" s="19" customFormat="1" ht="15.5" x14ac:dyDescent="0.35"/>
    <row r="255" s="19" customFormat="1" ht="15.5" x14ac:dyDescent="0.35"/>
    <row r="256" s="19" customFormat="1" ht="15.5" x14ac:dyDescent="0.35"/>
    <row r="257" s="19" customFormat="1" ht="15.5" x14ac:dyDescent="0.35"/>
    <row r="258" s="19" customFormat="1" ht="15.5" x14ac:dyDescent="0.35"/>
    <row r="259" s="19" customFormat="1" ht="15.5" x14ac:dyDescent="0.35"/>
    <row r="260" s="19" customFormat="1" ht="15.5" x14ac:dyDescent="0.35"/>
    <row r="261" s="19" customFormat="1" ht="15.5" x14ac:dyDescent="0.35"/>
    <row r="262" s="19" customFormat="1" ht="15.5" x14ac:dyDescent="0.35"/>
    <row r="263" s="19" customFormat="1" ht="15.5" x14ac:dyDescent="0.35"/>
  </sheetData>
  <mergeCells count="47">
    <mergeCell ref="F42:G42"/>
    <mergeCell ref="B2:V2"/>
    <mergeCell ref="B20:V20"/>
    <mergeCell ref="F7:G8"/>
    <mergeCell ref="B10:D10"/>
    <mergeCell ref="H10:J10"/>
    <mergeCell ref="B16:D16"/>
    <mergeCell ref="E67:J68"/>
    <mergeCell ref="L67:Q68"/>
    <mergeCell ref="O24:Q24"/>
    <mergeCell ref="H77:I77"/>
    <mergeCell ref="O58:P58"/>
    <mergeCell ref="F60:G60"/>
    <mergeCell ref="M60:N60"/>
    <mergeCell ref="F64:G64"/>
    <mergeCell ref="F65:G65"/>
    <mergeCell ref="M64:N64"/>
    <mergeCell ref="M65:N65"/>
    <mergeCell ref="F44:G44"/>
    <mergeCell ref="E24:N24"/>
    <mergeCell ref="H58:I58"/>
    <mergeCell ref="F40:G40"/>
    <mergeCell ref="F41:G41"/>
    <mergeCell ref="E79:N79"/>
    <mergeCell ref="O79:Q79"/>
    <mergeCell ref="F85:G85"/>
    <mergeCell ref="F86:G86"/>
    <mergeCell ref="E88:J89"/>
    <mergeCell ref="E107:N107"/>
    <mergeCell ref="O107:Q107"/>
    <mergeCell ref="F122:G122"/>
    <mergeCell ref="F123:G123"/>
    <mergeCell ref="E91:N91"/>
    <mergeCell ref="O91:Q91"/>
    <mergeCell ref="G95:H95"/>
    <mergeCell ref="G97:H97"/>
    <mergeCell ref="O141:Q141"/>
    <mergeCell ref="F126:G126"/>
    <mergeCell ref="F128:G128"/>
    <mergeCell ref="H130:I130"/>
    <mergeCell ref="F136:G136"/>
    <mergeCell ref="G146:H146"/>
    <mergeCell ref="G148:H148"/>
    <mergeCell ref="F137:G137"/>
    <mergeCell ref="E139:I139"/>
    <mergeCell ref="F132:G132"/>
    <mergeCell ref="E141:N141"/>
  </mergeCells>
  <conditionalFormatting sqref="H46">
    <cfRule type="expression" dxfId="0" priority="1" stopIfTrue="1">
      <formula>NOT(#REF!)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KORRELÁCIÓ, REGRESSZIÓ (2-3)</vt:lpstr>
      <vt:lpstr>IDŐSOR (4)</vt:lpstr>
      <vt:lpstr>IDŐSOR (5)</vt:lpstr>
      <vt:lpstr>IDŐSOR - csak vizsga</vt:lpstr>
      <vt:lpstr>BECSLÉS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Kujbus Tibor (MOL Nyrt.)</cp:lastModifiedBy>
  <dcterms:created xsi:type="dcterms:W3CDTF">2020-04-28T16:51:44Z</dcterms:created>
  <dcterms:modified xsi:type="dcterms:W3CDTF">2024-11-30T20:58:26Z</dcterms:modified>
</cp:coreProperties>
</file>